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80" windowWidth="16485" windowHeight="6720" tabRatio="296" activeTab="0"/>
  </bookViews>
  <sheets>
    <sheet name="База Лок.сети КАМ" sheetId="1" r:id="rId1"/>
    <sheet name="Свод по Округам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Автор</author>
    <author>asu</author>
  </authors>
  <commentList>
    <comment ref="C431" authorId="0">
      <text>
        <r>
          <rPr>
            <b/>
            <sz val="8"/>
            <rFont val="Tahoma"/>
            <family val="2"/>
          </rPr>
          <t>ВМЕСТЕ С РЕГИОНАМИ и франшизой</t>
        </r>
      </text>
    </comment>
    <comment ref="D431" authorId="0">
      <text>
        <r>
          <rPr>
            <b/>
            <sz val="8"/>
            <rFont val="Tahoma"/>
            <family val="2"/>
          </rPr>
          <t>74 спар+Ф+23 АЗС</t>
        </r>
      </text>
    </comment>
    <comment ref="D441" authorId="1">
      <text>
        <r>
          <rPr>
            <b/>
            <sz val="9"/>
            <rFont val="Tahoma"/>
            <family val="2"/>
          </rPr>
          <t>4 ап, 4 кредо, 7имди</t>
        </r>
      </text>
    </comment>
    <comment ref="D457" authorId="1">
      <text>
        <r>
          <rPr>
            <b/>
            <sz val="9"/>
            <rFont val="Tahoma"/>
            <family val="2"/>
          </rPr>
          <t>14 PDV; 1 ММ; 6 HoReCa</t>
        </r>
      </text>
    </comment>
  </commentList>
</comments>
</file>

<file path=xl/comments2.xml><?xml version="1.0" encoding="utf-8"?>
<comments xmlns="http://schemas.openxmlformats.org/spreadsheetml/2006/main">
  <authors>
    <author>Автор</author>
    <author>asu</author>
  </authors>
  <commentList>
    <comment ref="C431" authorId="0">
      <text>
        <r>
          <rPr>
            <b/>
            <sz val="8"/>
            <rFont val="Tahoma"/>
            <family val="2"/>
          </rPr>
          <t>ВМЕСТЕ С РЕГИОНАМИ и франшизой</t>
        </r>
      </text>
    </comment>
    <comment ref="D431" authorId="0">
      <text>
        <r>
          <rPr>
            <b/>
            <sz val="8"/>
            <rFont val="Tahoma"/>
            <family val="2"/>
          </rPr>
          <t>74 спар+Ф+23 АЗС</t>
        </r>
      </text>
    </comment>
    <comment ref="D441" authorId="1">
      <text>
        <r>
          <rPr>
            <b/>
            <sz val="9"/>
            <rFont val="Tahoma"/>
            <family val="2"/>
          </rPr>
          <t>4 ап, 4 кредо, 7имди</t>
        </r>
      </text>
    </comment>
    <comment ref="D457" authorId="1">
      <text>
        <r>
          <rPr>
            <b/>
            <sz val="9"/>
            <rFont val="Tahoma"/>
            <family val="2"/>
          </rPr>
          <t>14 PDV; 1 ММ; 6 HoReCa</t>
        </r>
      </text>
    </comment>
  </commentList>
</comments>
</file>

<file path=xl/sharedStrings.xml><?xml version="1.0" encoding="utf-8"?>
<sst xmlns="http://schemas.openxmlformats.org/spreadsheetml/2006/main" count="2207" uniqueCount="590">
  <si>
    <t>Владимир</t>
  </si>
  <si>
    <t>Алекс</t>
  </si>
  <si>
    <t>Посылторг</t>
  </si>
  <si>
    <t>ТД Ассорти</t>
  </si>
  <si>
    <t>ИП Мангасарян</t>
  </si>
  <si>
    <t>Макаров и Ко</t>
  </si>
  <si>
    <t>Казанка</t>
  </si>
  <si>
    <t>Дилэкс</t>
  </si>
  <si>
    <t>Фаэтон</t>
  </si>
  <si>
    <t>Универсам</t>
  </si>
  <si>
    <t>Калуга</t>
  </si>
  <si>
    <t>Елена</t>
  </si>
  <si>
    <t>ПРОДО маркет</t>
  </si>
  <si>
    <t>Хлебокомбинат (Мир Без Границ)</t>
  </si>
  <si>
    <t>Мясо птицы</t>
  </si>
  <si>
    <t xml:space="preserve">ИП Юдин </t>
  </si>
  <si>
    <t>ООО Вкусная еду/ИП Сарычева</t>
  </si>
  <si>
    <t>Григорьева</t>
  </si>
  <si>
    <t>Кострома</t>
  </si>
  <si>
    <t>Вариант+</t>
  </si>
  <si>
    <t>Бизнес Табак</t>
  </si>
  <si>
    <t>Буйское Райпо</t>
  </si>
  <si>
    <t>Тверь</t>
  </si>
  <si>
    <t>Тверской Купец</t>
  </si>
  <si>
    <t xml:space="preserve">Тверской продукт </t>
  </si>
  <si>
    <t>Тула</t>
  </si>
  <si>
    <t>СПАР-Тула</t>
  </si>
  <si>
    <t>Туланефтепродукт</t>
  </si>
  <si>
    <t>ТАП и Компания (хорека)</t>
  </si>
  <si>
    <t>Ярославль</t>
  </si>
  <si>
    <t>7 Континент</t>
  </si>
  <si>
    <t>Дикси Логистик</t>
  </si>
  <si>
    <t>АБС</t>
  </si>
  <si>
    <t>Ароматный Мир</t>
  </si>
  <si>
    <t>Виномания</t>
  </si>
  <si>
    <t>Крепкие Традиции</t>
  </si>
  <si>
    <t>Музыка</t>
  </si>
  <si>
    <t>Атрус</t>
  </si>
  <si>
    <t>Смоленск</t>
  </si>
  <si>
    <t>Сота(Второй дом)</t>
  </si>
  <si>
    <t>Микей (ООО Баст ритейл)</t>
  </si>
  <si>
    <t>Лаваш</t>
  </si>
  <si>
    <t>Куриный рай</t>
  </si>
  <si>
    <t>Иваново</t>
  </si>
  <si>
    <t>Родниковское райпо</t>
  </si>
  <si>
    <t>Приволжское райпо</t>
  </si>
  <si>
    <t>Стрела (ИП Павлюк)</t>
  </si>
  <si>
    <t>Центрторг (ОАО Центрторг)</t>
  </si>
  <si>
    <t>Пятерочка (ЗАО Висант-торг)</t>
  </si>
  <si>
    <t>Росинка (ООО Регион-продукт)</t>
  </si>
  <si>
    <t>Русский аппетит (киоски FF)</t>
  </si>
  <si>
    <t>Робин Сдобин (киоски FF)</t>
  </si>
  <si>
    <t>Роснефть АЗС</t>
  </si>
  <si>
    <t>ВТК АЗС</t>
  </si>
  <si>
    <t>Лукойл АЗС</t>
  </si>
  <si>
    <t>Фрукты.Овощи (ИП Коляда) киоски</t>
  </si>
  <si>
    <t>Общепит ВГУ</t>
  </si>
  <si>
    <t>Зеленый остров(ООО Зеленый Остров)</t>
  </si>
  <si>
    <t>В десяточку (ТД Воронежский 2000)</t>
  </si>
  <si>
    <t>Максимум (ООО Максимум)</t>
  </si>
  <si>
    <t>Калина ойл АЗС</t>
  </si>
  <si>
    <t>Синторг</t>
  </si>
  <si>
    <t>Покупайка</t>
  </si>
  <si>
    <t>Росинка</t>
  </si>
  <si>
    <t>Пролетарский</t>
  </si>
  <si>
    <t>Мегаполис Недвижимость</t>
  </si>
  <si>
    <t>Липецкий Хладокомбинат</t>
  </si>
  <si>
    <t>Почта России</t>
  </si>
  <si>
    <t>АЗС Лукойл</t>
  </si>
  <si>
    <t>Лимак</t>
  </si>
  <si>
    <t>Ложка</t>
  </si>
  <si>
    <t>АЗС ЛТК</t>
  </si>
  <si>
    <t>АЗС Роснефть</t>
  </si>
  <si>
    <t>ЛипецкРегион</t>
  </si>
  <si>
    <t>Эконом (ИП Астафуров, ООО Андора)</t>
  </si>
  <si>
    <t>Пятачок (ООО Пятачок-Плюс)</t>
  </si>
  <si>
    <t>Бегемот (ООО Бегемот)</t>
  </si>
  <si>
    <t>"Наш" ООО "7 Континент"</t>
  </si>
  <si>
    <t>"Вестер" ООО "Черноземье-Трейд"</t>
  </si>
  <si>
    <t>Меридиан (ООО "Союз-торг)</t>
  </si>
  <si>
    <t>Айсберг ИП Кузнецова Н.В.</t>
  </si>
  <si>
    <t>Подсолнух Белгороднефтепродукт</t>
  </si>
  <si>
    <t>Потапыч (Потапов А.В.) хорека</t>
  </si>
  <si>
    <t>ГМК (сеть Губкинского мяс. Комб.)</t>
  </si>
  <si>
    <t>ООО "Хлеб" ларьки Ст. Оск.</t>
  </si>
  <si>
    <t>ООО "хлебный дом" ларьки Ст.Оск.</t>
  </si>
  <si>
    <t>ИП "Каптюхин" ларьки С. Оск.</t>
  </si>
  <si>
    <t>Спар</t>
  </si>
  <si>
    <t>Сорока</t>
  </si>
  <si>
    <t xml:space="preserve">Мир продуктов                      </t>
  </si>
  <si>
    <t>Рязаньнефтепродукт</t>
  </si>
  <si>
    <t>ЗАО Паллада-Торг</t>
  </si>
  <si>
    <t>ООО Бизнесс-Сервис ЮКОМ</t>
  </si>
  <si>
    <t>ООО ЮНГК Маркет Газпром</t>
  </si>
  <si>
    <t>ООО МАН</t>
  </si>
  <si>
    <t>КШП</t>
  </si>
  <si>
    <t>Пекарь</t>
  </si>
  <si>
    <t>Мурманские колбасы ООО</t>
  </si>
  <si>
    <t>ООО "Невада-Восток" (Самбери)</t>
  </si>
  <si>
    <t>ООО "Дальникоторгсервис" (ООО "Мета", ИП Логачёв, ООО "Твист", ИП Пешехотько, ООО “Дионис”, ИП Тихая Н. А., ИП Тушановский П. А., ИП Чернуха И. А., ИП Манахов А.И) (Ратимир, 5+)</t>
  </si>
  <si>
    <t>ООО "Фора" (Фора)</t>
  </si>
  <si>
    <t>ИП Третьяков (Прима)</t>
  </si>
  <si>
    <t>Быстроном(Экспресс-торг)</t>
  </si>
  <si>
    <t>Новосибирск</t>
  </si>
  <si>
    <t>Пятерочка (Новосибирск-торг)</t>
  </si>
  <si>
    <t>Сибирский Гигант</t>
  </si>
  <si>
    <t>ИП Болтрукевич</t>
  </si>
  <si>
    <t>Холидей</t>
  </si>
  <si>
    <t>Мария-Ра</t>
  </si>
  <si>
    <t>Аникс</t>
  </si>
  <si>
    <t>Командор</t>
  </si>
  <si>
    <t>Каравай</t>
  </si>
  <si>
    <t>Красный Яр</t>
  </si>
  <si>
    <t>Никса</t>
  </si>
  <si>
    <t>Власта</t>
  </si>
  <si>
    <t>Красноярск</t>
  </si>
  <si>
    <t>Формат (Поворот)</t>
  </si>
  <si>
    <t>Астор</t>
  </si>
  <si>
    <t>Омск</t>
  </si>
  <si>
    <t>Лама</t>
  </si>
  <si>
    <t>Томск</t>
  </si>
  <si>
    <t xml:space="preserve">Бубль Гум </t>
  </si>
  <si>
    <t>«Угловое»</t>
  </si>
  <si>
    <t>ООО "Орион и К" (О,вита)</t>
  </si>
  <si>
    <t>Владивосток</t>
  </si>
  <si>
    <t>Благовещенск</t>
  </si>
  <si>
    <t>Кол-во ТТ в сети</t>
  </si>
  <si>
    <t>Барнаул</t>
  </si>
  <si>
    <t xml:space="preserve">Бийск  </t>
  </si>
  <si>
    <t>Бийск</t>
  </si>
  <si>
    <t>Алтай</t>
  </si>
  <si>
    <t>Пенсионер</t>
  </si>
  <si>
    <t>Оникс</t>
  </si>
  <si>
    <t>Новокузнецк</t>
  </si>
  <si>
    <t>Кемерово</t>
  </si>
  <si>
    <t>Хабаровск</t>
  </si>
  <si>
    <t>ООО "БизнесИнтерВест" (Пеликан)</t>
  </si>
  <si>
    <t>Авоська</t>
  </si>
  <si>
    <t>Троя</t>
  </si>
  <si>
    <t>Эскадра</t>
  </si>
  <si>
    <t>ВСК</t>
  </si>
  <si>
    <t>Океан</t>
  </si>
  <si>
    <t>Килограмм</t>
  </si>
  <si>
    <t>Наш гастроном</t>
  </si>
  <si>
    <t>Продуктовая Лавка</t>
  </si>
  <si>
    <t>Мясная Лавка</t>
  </si>
  <si>
    <t>Санкт-Петербург</t>
  </si>
  <si>
    <t>Квартал</t>
  </si>
  <si>
    <t>Полушка</t>
  </si>
  <si>
    <t xml:space="preserve">Питерское </t>
  </si>
  <si>
    <t>Пловдив (Продоптторг)</t>
  </si>
  <si>
    <t>ТС КИР 24</t>
  </si>
  <si>
    <t>ТД Антарес, Морковь</t>
  </si>
  <si>
    <t>XL Холдинг</t>
  </si>
  <si>
    <t>Семь Шагов</t>
  </si>
  <si>
    <t>Норман</t>
  </si>
  <si>
    <t>Экспресс-Пресса</t>
  </si>
  <si>
    <t xml:space="preserve">Зодиак </t>
  </si>
  <si>
    <t xml:space="preserve">Ленторг </t>
  </si>
  <si>
    <t xml:space="preserve">Экзит </t>
  </si>
  <si>
    <t>Онего</t>
  </si>
  <si>
    <t xml:space="preserve">Лотос </t>
  </si>
  <si>
    <t>Петропит (Соцпит)</t>
  </si>
  <si>
    <t>ГБК</t>
  </si>
  <si>
    <t>Великий Новгород</t>
  </si>
  <si>
    <t>Вольный Купец</t>
  </si>
  <si>
    <t>ООО Квартал</t>
  </si>
  <si>
    <t>Панацея-Н (сеть аптек)</t>
  </si>
  <si>
    <t>ГОУП Новгородфармация</t>
  </si>
  <si>
    <t>Демянское РАЙПО</t>
  </si>
  <si>
    <t>Парфинское Райпо</t>
  </si>
  <si>
    <t>Солецкое Райпо</t>
  </si>
  <si>
    <t>Здоровье</t>
  </si>
  <si>
    <t>Чита</t>
  </si>
  <si>
    <t>Улан-Удэ</t>
  </si>
  <si>
    <t>Абсолют</t>
  </si>
  <si>
    <t>Титан</t>
  </si>
  <si>
    <t>Спутник</t>
  </si>
  <si>
    <t>Стам</t>
  </si>
  <si>
    <t>Барис</t>
  </si>
  <si>
    <t>Надежда</t>
  </si>
  <si>
    <t>Либерти</t>
  </si>
  <si>
    <t>Огонек</t>
  </si>
  <si>
    <t>Семья</t>
  </si>
  <si>
    <t>Бонус, Поляна</t>
  </si>
  <si>
    <t>сеть Окей+Цезарь</t>
  </si>
  <si>
    <t>Слата</t>
  </si>
  <si>
    <t>Багира</t>
  </si>
  <si>
    <t>Чудовское Райпо</t>
  </si>
  <si>
    <t>ООО Адепт-Медфарм</t>
  </si>
  <si>
    <t>ООО Костюхинский</t>
  </si>
  <si>
    <t>ООО Медико-диагностический центр</t>
  </si>
  <si>
    <t>Облпотребсоюз</t>
  </si>
  <si>
    <t>ООО Диметра (Боровичи)</t>
  </si>
  <si>
    <t>ИП Полторыхин (ООО Заречное)</t>
  </si>
  <si>
    <t>ООО Грейп</t>
  </si>
  <si>
    <t>КХ Жуков А.Б.</t>
  </si>
  <si>
    <t xml:space="preserve">Хорошо </t>
  </si>
  <si>
    <t xml:space="preserve">Телекс </t>
  </si>
  <si>
    <t xml:space="preserve">Диафарм Плюс </t>
  </si>
  <si>
    <t>ООО "Центавр"</t>
  </si>
  <si>
    <t>Почта России ФГУП</t>
  </si>
  <si>
    <t xml:space="preserve">Русский Хлеб </t>
  </si>
  <si>
    <t>ООО Фаворит Спиритс</t>
  </si>
  <si>
    <t xml:space="preserve">Флуидор </t>
  </si>
  <si>
    <t>СММП (павильоны)</t>
  </si>
  <si>
    <t>ООО Фирма "Себор"</t>
  </si>
  <si>
    <t>Нефтепродукт</t>
  </si>
  <si>
    <t>Велрайпо</t>
  </si>
  <si>
    <t>Псковмясопром (магазины Бизоны)</t>
  </si>
  <si>
    <t xml:space="preserve">ОБЛПО </t>
  </si>
  <si>
    <t>Сямженское Райпо</t>
  </si>
  <si>
    <t>Гурман (Глобус)</t>
  </si>
  <si>
    <t>Макси</t>
  </si>
  <si>
    <t>Черный кот</t>
  </si>
  <si>
    <t>Лучик</t>
  </si>
  <si>
    <t>Вега</t>
  </si>
  <si>
    <t>Десяточка</t>
  </si>
  <si>
    <t>Архангельск</t>
  </si>
  <si>
    <t xml:space="preserve">Пять Шагов, ИП Герасимова </t>
  </si>
  <si>
    <t xml:space="preserve">Дисма </t>
  </si>
  <si>
    <t>Петровский</t>
  </si>
  <si>
    <t xml:space="preserve">Домино </t>
  </si>
  <si>
    <t>Фуд-Маркет</t>
  </si>
  <si>
    <t>Монетка (Дискаунтеры)</t>
  </si>
  <si>
    <t>Монетка(Гипера)</t>
  </si>
  <si>
    <t>Купец</t>
  </si>
  <si>
    <t>Красное Белое</t>
  </si>
  <si>
    <t>Кировский</t>
  </si>
  <si>
    <t>Пикник</t>
  </si>
  <si>
    <t>Меридиан</t>
  </si>
  <si>
    <t>Атлант</t>
  </si>
  <si>
    <t>Звездный</t>
  </si>
  <si>
    <t>Елисей</t>
  </si>
  <si>
    <t>Самобранка</t>
  </si>
  <si>
    <t>Флагман</t>
  </si>
  <si>
    <t>Аяврик</t>
  </si>
  <si>
    <t>Морковь</t>
  </si>
  <si>
    <t>Лукойл</t>
  </si>
  <si>
    <t>Антарес</t>
  </si>
  <si>
    <t>Гастроном</t>
  </si>
  <si>
    <t>Тагилхлеб</t>
  </si>
  <si>
    <t xml:space="preserve">Бородинский </t>
  </si>
  <si>
    <t>Курико</t>
  </si>
  <si>
    <t>Монетка</t>
  </si>
  <si>
    <t>Пятерочка</t>
  </si>
  <si>
    <t>Дикси</t>
  </si>
  <si>
    <t>Челябинск</t>
  </si>
  <si>
    <t>Молния</t>
  </si>
  <si>
    <t>Союз</t>
  </si>
  <si>
    <t>Ситно</t>
  </si>
  <si>
    <t>Семиков</t>
  </si>
  <si>
    <t>Краснодар</t>
  </si>
  <si>
    <t>Сочи</t>
  </si>
  <si>
    <t>Армавир</t>
  </si>
  <si>
    <t>ООО "ТВК-Р" магазин "Табрис"</t>
  </si>
  <si>
    <t>ООО "Золотая Нива" Сеть СМ</t>
  </si>
  <si>
    <t>Кайрос</t>
  </si>
  <si>
    <t>Каневская</t>
  </si>
  <si>
    <t>Каллория</t>
  </si>
  <si>
    <t>МПК Каневской</t>
  </si>
  <si>
    <t>Кредо</t>
  </si>
  <si>
    <t>Лавина</t>
  </si>
  <si>
    <t>Эконом</t>
  </si>
  <si>
    <t>Ленинградская</t>
  </si>
  <si>
    <t>Юнкер</t>
  </si>
  <si>
    <t>Майкоп</t>
  </si>
  <si>
    <t>ООО Три Богатыря</t>
  </si>
  <si>
    <t>ООО Док Мак</t>
  </si>
  <si>
    <t>ООО "Вкусные продукты"</t>
  </si>
  <si>
    <t>Лоза</t>
  </si>
  <si>
    <t>Праго</t>
  </si>
  <si>
    <t>ООО Мясопродукты/ООО Забота</t>
  </si>
  <si>
    <t>Иркутск</t>
  </si>
  <si>
    <t>Братск</t>
  </si>
  <si>
    <t>Падунский</t>
  </si>
  <si>
    <t>ООО Ваго</t>
  </si>
  <si>
    <t>ИП  Герасимова, ООО "Любава"</t>
  </si>
  <si>
    <t>Усть-Илимск</t>
  </si>
  <si>
    <t>ООО "Костин ЛТД"</t>
  </si>
  <si>
    <t>ИП Капитула</t>
  </si>
  <si>
    <t>ООО "Содексо"</t>
  </si>
  <si>
    <t>ООО "Торговый дом "Сибирь"</t>
  </si>
  <si>
    <t>Усть-Кут</t>
  </si>
  <si>
    <t>Железногорск</t>
  </si>
  <si>
    <t>Сеть м-нов Прок</t>
  </si>
  <si>
    <t>ООО Триумф</t>
  </si>
  <si>
    <t>ЗАО Сапиев сеть супермаркетов Спутник</t>
  </si>
  <si>
    <t>Ставрополь</t>
  </si>
  <si>
    <t>Пятигорск</t>
  </si>
  <si>
    <t>ООО Опт Торг</t>
  </si>
  <si>
    <t>Ессентуки</t>
  </si>
  <si>
    <t>ООО Мясо Опторг</t>
  </si>
  <si>
    <t>Тройка+Семья</t>
  </si>
  <si>
    <t>Нальчик</t>
  </si>
  <si>
    <t>ООО "Симба"</t>
  </si>
  <si>
    <t>ООО "Трейд-Мастер</t>
  </si>
  <si>
    <t>Ростов-на-Дону</t>
  </si>
  <si>
    <t>Станица</t>
  </si>
  <si>
    <t>МегаДон</t>
  </si>
  <si>
    <t>МегаРостТорг</t>
  </si>
  <si>
    <t>Росток</t>
  </si>
  <si>
    <t>Солнечный Круг</t>
  </si>
  <si>
    <t>Татарстан</t>
  </si>
  <si>
    <t>Челныхлеб</t>
  </si>
  <si>
    <t>Оптовик</t>
  </si>
  <si>
    <t>Пик</t>
  </si>
  <si>
    <t>Бахетле</t>
  </si>
  <si>
    <t>Камилла</t>
  </si>
  <si>
    <t>Азык</t>
  </si>
  <si>
    <t>АкБарс</t>
  </si>
  <si>
    <t>Эдельвейс</t>
  </si>
  <si>
    <t>Ривьера</t>
  </si>
  <si>
    <t>Славный</t>
  </si>
  <si>
    <t>Алтын иген</t>
  </si>
  <si>
    <t>ООО Карсар</t>
  </si>
  <si>
    <t>Нефтехим</t>
  </si>
  <si>
    <t>ЧП Багаутдинов</t>
  </si>
  <si>
    <t>ИП Русланов</t>
  </si>
  <si>
    <t>ИП Манапов</t>
  </si>
  <si>
    <t>Самара</t>
  </si>
  <si>
    <t>ООО "Агроторг-Самара" ( "Пятерочка")</t>
  </si>
  <si>
    <t>Копейка-Москва</t>
  </si>
  <si>
    <t>Тольятти</t>
  </si>
  <si>
    <t>АгроТорг-Самара</t>
  </si>
  <si>
    <t>ШЭД</t>
  </si>
  <si>
    <t>Меркурий</t>
  </si>
  <si>
    <t>Элит</t>
  </si>
  <si>
    <t>Роснефть</t>
  </si>
  <si>
    <t>Любимый</t>
  </si>
  <si>
    <t>Елисейские</t>
  </si>
  <si>
    <t>Неотрейды</t>
  </si>
  <si>
    <t>Миндаль</t>
  </si>
  <si>
    <t>ЦДП</t>
  </si>
  <si>
    <t>Гроздь</t>
  </si>
  <si>
    <t>Рубль бум</t>
  </si>
  <si>
    <t>Минима</t>
  </si>
  <si>
    <t>Социализм</t>
  </si>
  <si>
    <t>Оренбург</t>
  </si>
  <si>
    <t>Экспресс</t>
  </si>
  <si>
    <t>Соседушка</t>
  </si>
  <si>
    <t>Ринг</t>
  </si>
  <si>
    <t>Орбита</t>
  </si>
  <si>
    <t>Русский градус</t>
  </si>
  <si>
    <t>Ника</t>
  </si>
  <si>
    <t>Мармур</t>
  </si>
  <si>
    <t>ГорТорг</t>
  </si>
  <si>
    <t>Пенза</t>
  </si>
  <si>
    <t>Караван</t>
  </si>
  <si>
    <t>Точка</t>
  </si>
  <si>
    <t>ММР</t>
  </si>
  <si>
    <t>Империал</t>
  </si>
  <si>
    <t>Фортуна</t>
  </si>
  <si>
    <t>Ульяновск</t>
  </si>
  <si>
    <t>Товарищ</t>
  </si>
  <si>
    <t>Гулливер</t>
  </si>
  <si>
    <t>Симбирка</t>
  </si>
  <si>
    <t>РК Дворцовый ряд</t>
  </si>
  <si>
    <t>Саранск</t>
  </si>
  <si>
    <t>Городок (Юнимос)</t>
  </si>
  <si>
    <t>Агрофирма октябрьская</t>
  </si>
  <si>
    <t>К и К</t>
  </si>
  <si>
    <t>Волгоград</t>
  </si>
  <si>
    <t>МАН</t>
  </si>
  <si>
    <t>Радеж</t>
  </si>
  <si>
    <t>«тамерлан»</t>
  </si>
  <si>
    <t>ООО "Сатурн"</t>
  </si>
  <si>
    <t>Астрахань</t>
  </si>
  <si>
    <t>НАН</t>
  </si>
  <si>
    <t>Каспий Ритейл «ГОРОДОК»</t>
  </si>
  <si>
    <t>ИП Помогаев</t>
  </si>
  <si>
    <t>Медведь</t>
  </si>
  <si>
    <t>Курган</t>
  </si>
  <si>
    <t>Метрополис</t>
  </si>
  <si>
    <t>Вестер</t>
  </si>
  <si>
    <t>"Тамара"/ ЗАО ХК Фонд</t>
  </si>
  <si>
    <t>Юнион</t>
  </si>
  <si>
    <t>Нижневартовск</t>
  </si>
  <si>
    <t>Сибинтерн</t>
  </si>
  <si>
    <t>Югра-РМ</t>
  </si>
  <si>
    <t>Казачёнок</t>
  </si>
  <si>
    <t>Логос -Н</t>
  </si>
  <si>
    <t xml:space="preserve">СПМ "Славтэк </t>
  </si>
  <si>
    <t>Лабаз</t>
  </si>
  <si>
    <t>Сургут</t>
  </si>
  <si>
    <t>Мясной двор</t>
  </si>
  <si>
    <t>Пермь</t>
  </si>
  <si>
    <t>Виват-трейд</t>
  </si>
  <si>
    <t>ООО Добрыня</t>
  </si>
  <si>
    <t>ООО Ангор</t>
  </si>
  <si>
    <t>ООО Семья</t>
  </si>
  <si>
    <t>Опека</t>
  </si>
  <si>
    <t>Лекса</t>
  </si>
  <si>
    <t>Лукоил</t>
  </si>
  <si>
    <t>ООО «Азбука вкуса»</t>
  </si>
  <si>
    <t>Чернушинское райпо</t>
  </si>
  <si>
    <t>Лион, Берег.</t>
  </si>
  <si>
    <t>Березники</t>
  </si>
  <si>
    <t xml:space="preserve">Престиж </t>
  </si>
  <si>
    <t>Верещагино</t>
  </si>
  <si>
    <t xml:space="preserve">ООО Лис </t>
  </si>
  <si>
    <t>Соликамск</t>
  </si>
  <si>
    <t xml:space="preserve">Большая Ярмарка </t>
  </si>
  <si>
    <t xml:space="preserve">ТС Катюша </t>
  </si>
  <si>
    <t>Чайковский</t>
  </si>
  <si>
    <t xml:space="preserve">ТД Арктика </t>
  </si>
  <si>
    <t xml:space="preserve">ООО Квартал </t>
  </si>
  <si>
    <t>Регион Трейдинг</t>
  </si>
  <si>
    <t>Уфа</t>
  </si>
  <si>
    <t>Стерлитамак</t>
  </si>
  <si>
    <t>ООО "Продтовары"</t>
  </si>
  <si>
    <t>ООО "Универсал-Трейдинг"</t>
  </si>
  <si>
    <t>ООО "Натуральные продукты"</t>
  </si>
  <si>
    <t>ИП Синагатулина (Нумик)</t>
  </si>
  <si>
    <t>Лукойл Нефтепродукт</t>
  </si>
  <si>
    <t>ООО Башспирт</t>
  </si>
  <si>
    <t>Башрегионпродукт</t>
  </si>
  <si>
    <t>ООО Фуд-Мо</t>
  </si>
  <si>
    <t>ООО «Салют-торг», магазин Пятерочка.</t>
  </si>
  <si>
    <t>ЗАО Форвард</t>
  </si>
  <si>
    <t>ООО "Кон-Траст", дочернее предприятие ЗАО Форвард</t>
  </si>
  <si>
    <t>ООО Ансат</t>
  </si>
  <si>
    <t>ООО Аксарлак- Нефтекамск</t>
  </si>
  <si>
    <t>Ижевск</t>
  </si>
  <si>
    <t>ИП Патрушев</t>
  </si>
  <si>
    <t>ООО "Айкай"</t>
  </si>
  <si>
    <t>ООО "Юлена"</t>
  </si>
  <si>
    <t>Вкусный дом</t>
  </si>
  <si>
    <t>ООО "Пивко"</t>
  </si>
  <si>
    <t>Фон</t>
  </si>
  <si>
    <t>Мария</t>
  </si>
  <si>
    <t>Радуга</t>
  </si>
  <si>
    <t>Провиант</t>
  </si>
  <si>
    <t>ТД УПС</t>
  </si>
  <si>
    <t>УПС</t>
  </si>
  <si>
    <t>Воткинск</t>
  </si>
  <si>
    <t>Сарапул</t>
  </si>
  <si>
    <t>БМК</t>
  </si>
  <si>
    <t>Сарапульская водка</t>
  </si>
  <si>
    <t>Аспэк</t>
  </si>
  <si>
    <t>Удмуртнефтепродукт</t>
  </si>
  <si>
    <t>Копейка</t>
  </si>
  <si>
    <t>СПАР</t>
  </si>
  <si>
    <t>Райцентр</t>
  </si>
  <si>
    <t>ООО Точка</t>
  </si>
  <si>
    <t>Seven</t>
  </si>
  <si>
    <t>Азбука вкуса</t>
  </si>
  <si>
    <t>Мама+Я</t>
  </si>
  <si>
    <t>ГП НО НОФ</t>
  </si>
  <si>
    <t>МП ЕЦМЗ</t>
  </si>
  <si>
    <t>Центр</t>
  </si>
  <si>
    <t>Пушкин</t>
  </si>
  <si>
    <t>Апельсин</t>
  </si>
  <si>
    <t>ООО ЖТК</t>
  </si>
  <si>
    <t>Хлебторг</t>
  </si>
  <si>
    <t>Калинка</t>
  </si>
  <si>
    <t>Алюр</t>
  </si>
  <si>
    <t>МП НАС</t>
  </si>
  <si>
    <t>Чеснокова</t>
  </si>
  <si>
    <t>Шубинский</t>
  </si>
  <si>
    <t>Сахарок</t>
  </si>
  <si>
    <t>Наш</t>
  </si>
  <si>
    <t>Кувшинка</t>
  </si>
  <si>
    <t>Техник</t>
  </si>
  <si>
    <t>Столичный          ООО "Мегапол"</t>
  </si>
  <si>
    <t>Глобус</t>
  </si>
  <si>
    <t>Континент</t>
  </si>
  <si>
    <t>Красногорский</t>
  </si>
  <si>
    <t>Воронеж, Белгород, Тамбов, Липецк, Курск, Орел, Брянск, Тула, Калуга</t>
  </si>
  <si>
    <t>ЛИНИЯ (ЗАО Корпорация ГРИНН)</t>
  </si>
  <si>
    <t>Курск, Воронеж, Липецк, Орел, Белгород</t>
  </si>
  <si>
    <t>ЕВРОПА (ООО ГК Промресурс)</t>
  </si>
  <si>
    <t>ООО ДЕШЕВЫЙ, киоски</t>
  </si>
  <si>
    <t>ОАО КУРСКИЙ ХЛАДОКОМБИНАТ, киоски</t>
  </si>
  <si>
    <t>ИП ЖАБИНА Т.В., Эконом</t>
  </si>
  <si>
    <t>ИП ДЮКАРЕВА, общепит</t>
  </si>
  <si>
    <t>ИП Ахмедов Ясные зори</t>
  </si>
  <si>
    <t>ООО ТД Залегощь Хлеб</t>
  </si>
  <si>
    <t>Журавли, ОАО Фабрика кухня КАЛИТА +ООО Ритейл</t>
  </si>
  <si>
    <t>ООО ФК хорика</t>
  </si>
  <si>
    <t>Брянскнефтепродукт(АЗС Юкос)</t>
  </si>
  <si>
    <t>ООО Меркурий +</t>
  </si>
  <si>
    <t>Наумова Л.В.  (Брянский хлеб)</t>
  </si>
  <si>
    <t>ООО БелОптТорг</t>
  </si>
  <si>
    <t xml:space="preserve">ООО Брян.мясо </t>
  </si>
  <si>
    <t>Мурашов Е.А.(АЗС)</t>
  </si>
  <si>
    <t>ОАО Снежка</t>
  </si>
  <si>
    <t>Квасник А.И. (КИОСКИ)</t>
  </si>
  <si>
    <t>ООО Агротес</t>
  </si>
  <si>
    <t>Алми</t>
  </si>
  <si>
    <t xml:space="preserve">Седьмой континент </t>
  </si>
  <si>
    <t>Алые Паруса</t>
  </si>
  <si>
    <t>Магнолия</t>
  </si>
  <si>
    <t>Спар-Ритейл</t>
  </si>
  <si>
    <t>Утконос</t>
  </si>
  <si>
    <t>Ситистор</t>
  </si>
  <si>
    <t xml:space="preserve">АБК </t>
  </si>
  <si>
    <t>Экспресс Ритейл</t>
  </si>
  <si>
    <t>Отдохни</t>
  </si>
  <si>
    <t>Кораблик</t>
  </si>
  <si>
    <t>ГК Восток</t>
  </si>
  <si>
    <t>Манго</t>
  </si>
  <si>
    <t>Ступинское райпо</t>
  </si>
  <si>
    <t>Мой Магазин</t>
  </si>
  <si>
    <t>Гросс Фуд</t>
  </si>
  <si>
    <t>Билла</t>
  </si>
  <si>
    <t xml:space="preserve">Березка, ИП Кузнецова Е.В. </t>
  </si>
  <si>
    <t>Фармация</t>
  </si>
  <si>
    <t>Пять звезд</t>
  </si>
  <si>
    <t>Афанасий, ИП Гаврилов</t>
  </si>
  <si>
    <t>Фактория</t>
  </si>
  <si>
    <t xml:space="preserve">Каравай </t>
  </si>
  <si>
    <t>ФорматТрейдиг, ФорматТрейдиг плюс, ИП Матушкин</t>
  </si>
  <si>
    <t>ТК Продтовары, ООО ТД Универсам, Интер, ИП Вермог</t>
  </si>
  <si>
    <t>ИП Геворкян</t>
  </si>
  <si>
    <t>Мурадян, ООО Хмичк</t>
  </si>
  <si>
    <t>ИП Цыбушкин</t>
  </si>
  <si>
    <t xml:space="preserve">Виктория </t>
  </si>
  <si>
    <t>Седьмой континент</t>
  </si>
  <si>
    <t>ТД Семья</t>
  </si>
  <si>
    <t>ЕвроРос</t>
  </si>
  <si>
    <t>Локальные сети</t>
  </si>
  <si>
    <t>Нижний Новгород</t>
  </si>
  <si>
    <t>Чувашия</t>
  </si>
  <si>
    <t xml:space="preserve">Курск </t>
  </si>
  <si>
    <t xml:space="preserve">Воронеж  </t>
  </si>
  <si>
    <t>Липецк</t>
  </si>
  <si>
    <t>Тамбов</t>
  </si>
  <si>
    <t>Белгород</t>
  </si>
  <si>
    <t>Рязань</t>
  </si>
  <si>
    <t>Орел</t>
  </si>
  <si>
    <t>Брянск</t>
  </si>
  <si>
    <t>Екатеринбург</t>
  </si>
  <si>
    <t>Ангарск</t>
  </si>
  <si>
    <t>Таганрог</t>
  </si>
  <si>
    <t>Три Богатыря</t>
  </si>
  <si>
    <t>Император</t>
  </si>
  <si>
    <t>Артемида</t>
  </si>
  <si>
    <t>Волгодонск</t>
  </si>
  <si>
    <t>Итого  РФ</t>
  </si>
  <si>
    <t>Среднее количество тт в сети</t>
  </si>
  <si>
    <t>Округа</t>
  </si>
  <si>
    <t>Город</t>
  </si>
  <si>
    <t>Москва</t>
  </si>
  <si>
    <t>Марий Эл</t>
  </si>
  <si>
    <t>Киров</t>
  </si>
  <si>
    <t>Псков</t>
  </si>
  <si>
    <t>Вологда</t>
  </si>
  <si>
    <t>Северсталь</t>
  </si>
  <si>
    <t>Саратов</t>
  </si>
  <si>
    <t>«Веста»/Семья</t>
  </si>
  <si>
    <t>Легенда</t>
  </si>
  <si>
    <t>Сеть  магазинов «НашМаг» ,«Пчелка»,"Копейка","Надо брать"</t>
  </si>
  <si>
    <t>Волготорг (Пятерочка)</t>
  </si>
  <si>
    <t>Ижтрейтинг+3 банана</t>
  </si>
  <si>
    <t>Контракт клиенты</t>
  </si>
  <si>
    <t>% покрытия от потенциала</t>
  </si>
  <si>
    <t>Северо-Западный Федеральный Округ</t>
  </si>
  <si>
    <t>Центральный Федеральный Округ</t>
  </si>
  <si>
    <t>Уральский Федеральный Округ</t>
  </si>
  <si>
    <t>Южный Федеральный Округ и Черноморско-Кавказский Федеральный Округ</t>
  </si>
  <si>
    <t>Сибирский Федеральный Округ и Дальневосточный Федеральный Округ</t>
  </si>
  <si>
    <t>Приволжский Федеральный Округ</t>
  </si>
  <si>
    <t>Курск</t>
  </si>
  <si>
    <t>Воронеж</t>
  </si>
  <si>
    <t>Петрозаводск</t>
  </si>
  <si>
    <t>Коми</t>
  </si>
  <si>
    <t>Калининград</t>
  </si>
  <si>
    <t>Мурманск</t>
  </si>
  <si>
    <t>Тюмень</t>
  </si>
  <si>
    <t>Акватория</t>
  </si>
  <si>
    <t xml:space="preserve">Кемерово </t>
  </si>
  <si>
    <t>Кемерово, Новокузнецк</t>
  </si>
  <si>
    <t>Новосибирск, Кемерово, Новокузнецк, Красноярск</t>
  </si>
  <si>
    <t>Чибис, Поляна, Регион Март</t>
  </si>
  <si>
    <t>Названия сетей и количество</t>
  </si>
  <si>
    <t>ТТ с контролируемыми продажами</t>
  </si>
  <si>
    <t>КБР</t>
  </si>
  <si>
    <t>Пермский край</t>
  </si>
  <si>
    <t>Башкирия</t>
  </si>
  <si>
    <t>Удмуртия</t>
  </si>
  <si>
    <t>Мордовия</t>
  </si>
  <si>
    <t>ЦФО Москва</t>
  </si>
  <si>
    <t>Центральный Федеральный Округ. Москва</t>
  </si>
  <si>
    <t>Количество ключевых клиентов</t>
  </si>
  <si>
    <t>Федеральные Округа</t>
  </si>
  <si>
    <t>Покрыто т.т. У К.К.</t>
  </si>
  <si>
    <t>Покрыто  К.К.</t>
  </si>
  <si>
    <t>Кол-во т.т. у К.К.</t>
  </si>
  <si>
    <t>Среднее количество т.т. у К.К.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</si>
</sst>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</numFmts>
  <fonts count="53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Arial Cyr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b/>
      <sz val="8"/>
      <color indexed="8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8"/>
      <name val="Arial Cyr"/>
      <family val="0"/>
    </font>
    <font>
      <b/>
      <sz val="10"/>
      <name val="Arial Cyr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</borders>
  <cellStyleXfs count="123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36" fillId="4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36" fillId="6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36" fillId="8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36" fillId="10" borderId="0" applyNumberFormat="0" applyBorder="0" applyAlignment="0" applyProtection="0"/>
    <xf numFmtId="0" fontId="1" fillId="11" borderId="0" applyNumberFormat="0" applyBorder="0" applyProtection="0">
      <alignment vertical="top"/>
    </xf>
    <xf numFmtId="0" fontId="36" fillId="12" borderId="0" applyNumberFormat="0" applyBorder="0" applyAlignment="0" applyProtection="0"/>
    <xf numFmtId="0" fontId="1" fillId="13" borderId="0" applyNumberFormat="0" applyBorder="0" applyProtection="0">
      <alignment vertical="top"/>
    </xf>
    <xf numFmtId="0" fontId="36" fillId="14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36" fillId="16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36" fillId="18" borderId="0" applyNumberFormat="0" applyBorder="0" applyAlignment="0" applyProtection="0"/>
    <xf numFmtId="0" fontId="1" fillId="19" borderId="0" applyNumberFormat="0" applyBorder="0" applyProtection="0">
      <alignment vertical="top"/>
    </xf>
    <xf numFmtId="0" fontId="36" fillId="20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36" fillId="21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36" fillId="22" borderId="0" applyNumberFormat="0" applyBorder="0" applyAlignment="0" applyProtection="0"/>
    <xf numFmtId="0" fontId="1" fillId="23" borderId="0" applyNumberFormat="0" applyBorder="0" applyProtection="0">
      <alignment vertical="top"/>
    </xf>
    <xf numFmtId="0" fontId="37" fillId="24" borderId="0" applyNumberFormat="0" applyBorder="0" applyAlignment="0" applyProtection="0"/>
    <xf numFmtId="0" fontId="3" fillId="25" borderId="0" applyNumberFormat="0" applyBorder="0" applyProtection="0">
      <alignment vertical="top"/>
    </xf>
    <xf numFmtId="0" fontId="37" fillId="26" borderId="0" applyNumberFormat="0" applyBorder="0" applyAlignment="0" applyProtection="0"/>
    <xf numFmtId="0" fontId="3" fillId="17" borderId="0" applyNumberFormat="0" applyBorder="0" applyProtection="0">
      <alignment vertical="top"/>
    </xf>
    <xf numFmtId="0" fontId="37" fillId="27" borderId="0" applyNumberFormat="0" applyBorder="0" applyAlignment="0" applyProtection="0"/>
    <xf numFmtId="0" fontId="3" fillId="19" borderId="0" applyNumberFormat="0" applyBorder="0" applyProtection="0">
      <alignment vertical="top"/>
    </xf>
    <xf numFmtId="0" fontId="37" fillId="28" borderId="0" applyNumberFormat="0" applyBorder="0" applyAlignment="0" applyProtection="0"/>
    <xf numFmtId="0" fontId="3" fillId="29" borderId="0" applyNumberFormat="0" applyBorder="0" applyProtection="0">
      <alignment vertical="top"/>
    </xf>
    <xf numFmtId="0" fontId="37" fillId="30" borderId="0" applyNumberFormat="0" applyBorder="0" applyAlignment="0" applyProtection="0"/>
    <xf numFmtId="0" fontId="3" fillId="31" borderId="0" applyNumberFormat="0" applyBorder="0" applyProtection="0">
      <alignment vertical="top"/>
    </xf>
    <xf numFmtId="0" fontId="37" fillId="32" borderId="0" applyNumberFormat="0" applyBorder="0" applyAlignment="0" applyProtection="0"/>
    <xf numFmtId="0" fontId="3" fillId="33" borderId="0" applyNumberFormat="0" applyBorder="0" applyProtection="0">
      <alignment vertical="top"/>
    </xf>
    <xf numFmtId="0" fontId="0" fillId="0" borderId="0">
      <alignment vertical="top"/>
      <protection/>
    </xf>
    <xf numFmtId="0" fontId="37" fillId="34" borderId="0" applyNumberFormat="0" applyBorder="0" applyAlignment="0" applyProtection="0"/>
    <xf numFmtId="0" fontId="3" fillId="35" borderId="0" applyNumberFormat="0" applyBorder="0" applyProtection="0">
      <alignment vertical="top"/>
    </xf>
    <xf numFmtId="0" fontId="37" fillId="36" borderId="0" applyNumberFormat="0" applyBorder="0" applyAlignment="0" applyProtection="0"/>
    <xf numFmtId="0" fontId="3" fillId="37" borderId="0" applyNumberFormat="0" applyBorder="0" applyProtection="0">
      <alignment vertical="top"/>
    </xf>
    <xf numFmtId="0" fontId="37" fillId="38" borderId="0" applyNumberFormat="0" applyBorder="0" applyAlignment="0" applyProtection="0"/>
    <xf numFmtId="0" fontId="3" fillId="39" borderId="0" applyNumberFormat="0" applyBorder="0" applyProtection="0">
      <alignment vertical="top"/>
    </xf>
    <xf numFmtId="0" fontId="37" fillId="40" borderId="0" applyNumberFormat="0" applyBorder="0" applyAlignment="0" applyProtection="0"/>
    <xf numFmtId="0" fontId="3" fillId="29" borderId="0" applyNumberFormat="0" applyBorder="0" applyProtection="0">
      <alignment vertical="top"/>
    </xf>
    <xf numFmtId="0" fontId="37" fillId="41" borderId="0" applyNumberFormat="0" applyBorder="0" applyAlignment="0" applyProtection="0"/>
    <xf numFmtId="0" fontId="3" fillId="31" borderId="0" applyNumberFormat="0" applyBorder="0" applyProtection="0">
      <alignment vertical="top"/>
    </xf>
    <xf numFmtId="0" fontId="37" fillId="42" borderId="0" applyNumberFormat="0" applyBorder="0" applyAlignment="0" applyProtection="0"/>
    <xf numFmtId="0" fontId="3" fillId="43" borderId="0" applyNumberFormat="0" applyBorder="0" applyProtection="0">
      <alignment vertical="top"/>
    </xf>
    <xf numFmtId="0" fontId="38" fillId="44" borderId="1" applyNumberFormat="0" applyAlignment="0" applyProtection="0"/>
    <xf numFmtId="0" fontId="4" fillId="13" borderId="2" applyNumberFormat="0" applyProtection="0">
      <alignment vertical="top"/>
    </xf>
    <xf numFmtId="0" fontId="39" fillId="45" borderId="3" applyNumberFormat="0" applyAlignment="0" applyProtection="0"/>
    <xf numFmtId="0" fontId="5" fillId="46" borderId="4" applyNumberFormat="0" applyProtection="0">
      <alignment vertical="top"/>
    </xf>
    <xf numFmtId="0" fontId="40" fillId="45" borderId="1" applyNumberFormat="0" applyAlignment="0" applyProtection="0"/>
    <xf numFmtId="0" fontId="6" fillId="46" borderId="2" applyNumberFormat="0" applyProtection="0">
      <alignment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7" fillId="0" borderId="6" applyNumberFormat="0" applyFill="0" applyProtection="0">
      <alignment vertical="top"/>
    </xf>
    <xf numFmtId="0" fontId="42" fillId="0" borderId="7" applyNumberFormat="0" applyFill="0" applyAlignment="0" applyProtection="0"/>
    <xf numFmtId="0" fontId="8" fillId="0" borderId="8" applyNumberFormat="0" applyFill="0" applyProtection="0">
      <alignment vertical="top"/>
    </xf>
    <xf numFmtId="0" fontId="43" fillId="0" borderId="9" applyNumberFormat="0" applyFill="0" applyAlignment="0" applyProtection="0"/>
    <xf numFmtId="0" fontId="9" fillId="0" borderId="10" applyNumberFormat="0" applyFill="0" applyProtection="0">
      <alignment vertical="top"/>
    </xf>
    <xf numFmtId="0" fontId="43" fillId="0" borderId="0" applyNumberFormat="0" applyFill="0" applyBorder="0" applyAlignment="0" applyProtection="0"/>
    <xf numFmtId="0" fontId="9" fillId="0" borderId="0" applyNumberFormat="0" applyFill="0" applyBorder="0" applyProtection="0">
      <alignment vertical="top"/>
    </xf>
    <xf numFmtId="0" fontId="44" fillId="0" borderId="11" applyNumberFormat="0" applyFill="0" applyAlignment="0" applyProtection="0"/>
    <xf numFmtId="0" fontId="10" fillId="0" borderId="12" applyNumberFormat="0" applyFill="0" applyProtection="0">
      <alignment vertical="top"/>
    </xf>
    <xf numFmtId="0" fontId="45" fillId="47" borderId="13" applyNumberFormat="0" applyAlignment="0" applyProtection="0"/>
    <xf numFmtId="0" fontId="11" fillId="48" borderId="14" applyNumberFormat="0" applyProtection="0">
      <alignment vertical="top"/>
    </xf>
    <xf numFmtId="0" fontId="46" fillId="0" borderId="0" applyNumberFormat="0" applyFill="0" applyBorder="0" applyAlignment="0" applyProtection="0"/>
    <xf numFmtId="0" fontId="12" fillId="0" borderId="0" applyNumberFormat="0" applyFill="0" applyBorder="0" applyProtection="0">
      <alignment vertical="top"/>
    </xf>
    <xf numFmtId="0" fontId="47" fillId="49" borderId="0" applyNumberFormat="0" applyBorder="0" applyAlignment="0" applyProtection="0"/>
    <xf numFmtId="0" fontId="13" fillId="50" borderId="0" applyNumberFormat="0" applyBorder="0" applyProtection="0">
      <alignment vertical="top"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3" fillId="0" borderId="0">
      <alignment vertical="top"/>
      <protection/>
    </xf>
    <xf numFmtId="0" fontId="0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top"/>
      <protection/>
    </xf>
    <xf numFmtId="0" fontId="23" fillId="0" borderId="0">
      <alignment vertical="top"/>
      <protection/>
    </xf>
    <xf numFmtId="0" fontId="0" fillId="0" borderId="0">
      <alignment/>
      <protection/>
    </xf>
    <xf numFmtId="0" fontId="48" fillId="51" borderId="0" applyNumberFormat="0" applyBorder="0" applyAlignment="0" applyProtection="0"/>
    <xf numFmtId="0" fontId="14" fillId="5" borderId="0" applyNumberFormat="0" applyBorder="0" applyProtection="0">
      <alignment vertical="top"/>
    </xf>
    <xf numFmtId="0" fontId="49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0" fillId="52" borderId="15" applyNumberFormat="0" applyFont="0" applyAlignment="0" applyProtection="0"/>
    <xf numFmtId="0" fontId="1" fillId="53" borderId="16" applyNumberFormat="0" applyProtection="0">
      <alignment vertical="top"/>
    </xf>
    <xf numFmtId="9" fontId="0" fillId="0" borderId="0" applyFont="0" applyFill="0" applyBorder="0" applyAlignment="0" applyProtection="0"/>
    <xf numFmtId="9" fontId="2" fillId="0" borderId="0" applyFill="0" applyBorder="0" applyProtection="0">
      <alignment vertical="top"/>
    </xf>
    <xf numFmtId="9" fontId="2" fillId="0" borderId="0" applyFill="0" applyBorder="0" applyProtection="0">
      <alignment vertical="top"/>
    </xf>
    <xf numFmtId="9" fontId="2" fillId="0" borderId="0" applyFill="0" applyBorder="0" applyProtection="0">
      <alignment vertical="top"/>
    </xf>
    <xf numFmtId="0" fontId="50" fillId="0" borderId="17" applyNumberFormat="0" applyFill="0" applyAlignment="0" applyProtection="0"/>
    <xf numFmtId="0" fontId="16" fillId="0" borderId="18" applyNumberFormat="0" applyFill="0" applyProtection="0">
      <alignment vertical="top"/>
    </xf>
    <xf numFmtId="0" fontId="23" fillId="0" borderId="0">
      <alignment vertical="top"/>
      <protection/>
    </xf>
    <xf numFmtId="0" fontId="51" fillId="0" borderId="0" applyNumberFormat="0" applyFill="0" applyBorder="0" applyAlignment="0" applyProtection="0"/>
    <xf numFmtId="0" fontId="17" fillId="0" borderId="0" applyNumberFormat="0" applyFill="0" applyBorder="0" applyProtection="0">
      <alignment vertical="top"/>
    </xf>
    <xf numFmtId="43" fontId="2" fillId="0" borderId="0" applyFill="0" applyBorder="0" applyAlignment="0" applyProtection="0"/>
    <xf numFmtId="41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18" fillId="7" borderId="0" applyNumberFormat="0" applyBorder="0" applyProtection="0">
      <alignment vertical="top"/>
    </xf>
    <xf numFmtId="0" fontId="2" fillId="0" borderId="0">
      <alignment/>
      <protection/>
    </xf>
  </cellStyleXfs>
  <cellXfs count="502">
    <xf numFmtId="0" fontId="0" fillId="0" borderId="0" xfId="0" applyAlignment="1">
      <alignment vertical="top"/>
    </xf>
    <xf numFmtId="0" fontId="33" fillId="55" borderId="19" xfId="100" applyFont="1" applyFill="1" applyBorder="1" applyAlignment="1">
      <alignment horizontal="center" vertical="center"/>
      <protection/>
    </xf>
    <xf numFmtId="0" fontId="33" fillId="55" borderId="20" xfId="100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top"/>
    </xf>
    <xf numFmtId="3" fontId="20" fillId="0" borderId="0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0" fillId="0" borderId="2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21" xfId="0" applyFont="1" applyBorder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56" borderId="0" xfId="0" applyFont="1" applyFill="1" applyAlignment="1">
      <alignment vertical="center"/>
    </xf>
    <xf numFmtId="3" fontId="20" fillId="56" borderId="21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top"/>
      <protection/>
    </xf>
    <xf numFmtId="3" fontId="25" fillId="0" borderId="0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3" fontId="25" fillId="57" borderId="21" xfId="0" applyNumberFormat="1" applyFont="1" applyFill="1" applyBorder="1" applyAlignment="1" applyProtection="1">
      <alignment horizontal="center" wrapText="1"/>
      <protection/>
    </xf>
    <xf numFmtId="0" fontId="25" fillId="0" borderId="0" xfId="0" applyFont="1" applyAlignment="1">
      <alignment vertical="top"/>
    </xf>
    <xf numFmtId="3" fontId="25" fillId="0" borderId="0" xfId="0" applyNumberFormat="1" applyFont="1" applyBorder="1" applyAlignment="1">
      <alignment horizontal="center" vertical="center" wrapText="1"/>
    </xf>
    <xf numFmtId="3" fontId="25" fillId="58" borderId="21" xfId="0" applyNumberFormat="1" applyFont="1" applyFill="1" applyBorder="1" applyAlignment="1" applyProtection="1">
      <alignment horizontal="center" wrapText="1"/>
      <protection/>
    </xf>
    <xf numFmtId="0" fontId="25" fillId="59" borderId="21" xfId="0" applyFont="1" applyFill="1" applyBorder="1" applyAlignment="1" applyProtection="1">
      <alignment horizontal="center" wrapText="1"/>
      <protection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 applyProtection="1">
      <alignment/>
      <protection/>
    </xf>
    <xf numFmtId="0" fontId="20" fillId="57" borderId="21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3" fontId="20" fillId="57" borderId="21" xfId="0" applyNumberFormat="1" applyFont="1" applyFill="1" applyBorder="1" applyAlignment="1">
      <alignment horizontal="center" wrapText="1"/>
    </xf>
    <xf numFmtId="3" fontId="25" fillId="0" borderId="21" xfId="0" applyNumberFormat="1" applyFont="1" applyBorder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top"/>
    </xf>
    <xf numFmtId="0" fontId="25" fillId="0" borderId="21" xfId="0" applyFont="1" applyBorder="1" applyAlignment="1" applyProtection="1">
      <alignment horizontal="center" wrapText="1"/>
      <protection locked="0"/>
    </xf>
    <xf numFmtId="0" fontId="31" fillId="0" borderId="0" xfId="1" applyFill="1" applyBorder="1" applyAlignment="1">
      <alignment vertical="center"/>
    </xf>
    <xf numFmtId="3" fontId="20" fillId="57" borderId="0" xfId="0" applyNumberFormat="1" applyFont="1" applyFill="1" applyBorder="1" applyAlignment="1">
      <alignment horizontal="center" vertical="center" wrapText="1"/>
    </xf>
    <xf numFmtId="0" fontId="20" fillId="0" borderId="0" xfId="100" applyFont="1" applyFill="1" applyBorder="1" applyAlignment="1">
      <alignment vertical="center"/>
      <protection/>
    </xf>
    <xf numFmtId="3" fontId="20" fillId="0" borderId="22" xfId="0" applyNumberFormat="1" applyFont="1" applyFill="1" applyBorder="1" applyAlignment="1">
      <alignment horizontal="center" vertical="center" wrapText="1"/>
    </xf>
    <xf numFmtId="0" fontId="31" fillId="0" borderId="0" xfId="1" applyAlignment="1">
      <alignment horizontal="center" vertical="center"/>
    </xf>
    <xf numFmtId="3" fontId="31" fillId="0" borderId="0" xfId="1" applyNumberFormat="1" applyFill="1" applyBorder="1" applyAlignment="1">
      <alignment horizontal="center" vertical="center" wrapText="1"/>
    </xf>
    <xf numFmtId="0" fontId="20" fillId="0" borderId="0" xfId="100" applyFont="1" applyAlignment="1">
      <alignment vertical="center"/>
      <protection/>
    </xf>
    <xf numFmtId="3" fontId="20" fillId="0" borderId="21" xfId="0" applyNumberFormat="1" applyFont="1" applyFill="1" applyBorder="1" applyAlignment="1">
      <alignment horizontal="center" wrapText="1"/>
    </xf>
    <xf numFmtId="3" fontId="20" fillId="0" borderId="21" xfId="0" applyNumberFormat="1" applyFont="1" applyBorder="1" applyAlignment="1">
      <alignment horizontal="center" wrapText="1"/>
    </xf>
    <xf numFmtId="0" fontId="20" fillId="56" borderId="21" xfId="0" applyFont="1" applyFill="1" applyBorder="1" applyAlignment="1">
      <alignment horizontal="center"/>
    </xf>
    <xf numFmtId="0" fontId="20" fillId="56" borderId="21" xfId="0" applyFont="1" applyFill="1" applyBorder="1" applyAlignment="1">
      <alignment horizontal="center" wrapText="1"/>
    </xf>
    <xf numFmtId="3" fontId="34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>
      <alignment horizontal="center" vertical="center"/>
    </xf>
    <xf numFmtId="2" fontId="25" fillId="57" borderId="23" xfId="0" applyNumberFormat="1" applyFont="1" applyFill="1" applyBorder="1" applyAlignment="1" applyProtection="1">
      <alignment horizontal="center" vertical="center" wrapText="1"/>
      <protection/>
    </xf>
    <xf numFmtId="2" fontId="25" fillId="0" borderId="20" xfId="0" applyNumberFormat="1" applyFont="1" applyBorder="1" applyAlignment="1" applyProtection="1">
      <alignment horizontal="center" vertical="center" wrapText="1"/>
      <protection/>
    </xf>
    <xf numFmtId="2" fontId="25" fillId="57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>
      <alignment horizontal="center"/>
    </xf>
    <xf numFmtId="0" fontId="20" fillId="0" borderId="21" xfId="97" applyFont="1" applyFill="1" applyBorder="1" applyAlignment="1">
      <alignment horizontal="center" wrapText="1"/>
      <protection/>
    </xf>
    <xf numFmtId="0" fontId="20" fillId="0" borderId="21" xfId="93" applyFont="1" applyBorder="1" applyAlignment="1">
      <alignment horizontal="center" wrapText="1"/>
      <protection/>
    </xf>
    <xf numFmtId="0" fontId="25" fillId="56" borderId="21" xfId="0" applyFont="1" applyFill="1" applyBorder="1" applyAlignment="1" applyProtection="1">
      <alignment horizontal="center" wrapText="1"/>
      <protection/>
    </xf>
    <xf numFmtId="0" fontId="25" fillId="59" borderId="21" xfId="93" applyFont="1" applyFill="1" applyBorder="1" applyAlignment="1" applyProtection="1">
      <alignment horizontal="center" wrapText="1"/>
      <protection/>
    </xf>
    <xf numFmtId="0" fontId="25" fillId="57" borderId="21" xfId="0" applyFont="1" applyFill="1" applyBorder="1" applyAlignment="1" applyProtection="1">
      <alignment horizontal="center" wrapText="1"/>
      <protection/>
    </xf>
    <xf numFmtId="0" fontId="25" fillId="56" borderId="21" xfId="94" applyNumberFormat="1" applyFont="1" applyFill="1" applyBorder="1" applyAlignment="1" applyProtection="1">
      <alignment horizontal="center" wrapText="1"/>
      <protection/>
    </xf>
    <xf numFmtId="0" fontId="25" fillId="59" borderId="21" xfId="94" applyNumberFormat="1" applyFont="1" applyFill="1" applyBorder="1" applyAlignment="1" applyProtection="1">
      <alignment horizontal="center" wrapText="1"/>
      <protection/>
    </xf>
    <xf numFmtId="3" fontId="25" fillId="58" borderId="21" xfId="0" applyNumberFormat="1" applyFont="1" applyFill="1" applyBorder="1" applyAlignment="1" applyProtection="1">
      <alignment horizontal="center" wrapText="1"/>
      <protection locked="0"/>
    </xf>
    <xf numFmtId="0" fontId="25" fillId="59" borderId="21" xfId="0" applyFont="1" applyFill="1" applyBorder="1" applyAlignment="1" applyProtection="1">
      <alignment horizontal="center" wrapText="1"/>
      <protection locked="0"/>
    </xf>
    <xf numFmtId="0" fontId="25" fillId="58" borderId="21" xfId="0" applyFont="1" applyFill="1" applyBorder="1" applyAlignment="1">
      <alignment horizontal="center" wrapText="1"/>
    </xf>
    <xf numFmtId="0" fontId="25" fillId="56" borderId="21" xfId="0" applyFont="1" applyFill="1" applyBorder="1" applyAlignment="1" applyProtection="1">
      <alignment horizontal="center" wrapText="1"/>
      <protection locked="0"/>
    </xf>
    <xf numFmtId="2" fontId="20" fillId="57" borderId="21" xfId="0" applyNumberFormat="1" applyFont="1" applyFill="1" applyBorder="1" applyAlignment="1" applyProtection="1">
      <alignment horizontal="center" wrapText="1"/>
      <protection/>
    </xf>
    <xf numFmtId="0" fontId="20" fillId="58" borderId="21" xfId="0" applyFont="1" applyFill="1" applyBorder="1" applyAlignment="1">
      <alignment horizontal="center" wrapText="1"/>
    </xf>
    <xf numFmtId="3" fontId="20" fillId="58" borderId="21" xfId="0" applyNumberFormat="1" applyFont="1" applyFill="1" applyBorder="1" applyAlignment="1">
      <alignment horizontal="center" wrapText="1"/>
    </xf>
    <xf numFmtId="0" fontId="20" fillId="60" borderId="21" xfId="0" applyFont="1" applyFill="1" applyBorder="1" applyAlignment="1">
      <alignment horizontal="center" wrapText="1"/>
    </xf>
    <xf numFmtId="0" fontId="20" fillId="60" borderId="21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wrapText="1"/>
    </xf>
    <xf numFmtId="3" fontId="20" fillId="56" borderId="21" xfId="0" applyNumberFormat="1" applyFont="1" applyFill="1" applyBorder="1" applyAlignment="1">
      <alignment horizontal="center" wrapText="1"/>
    </xf>
    <xf numFmtId="3" fontId="20" fillId="61" borderId="21" xfId="0" applyNumberFormat="1" applyFont="1" applyFill="1" applyBorder="1" applyAlignment="1">
      <alignment horizontal="center" wrapText="1"/>
    </xf>
    <xf numFmtId="0" fontId="20" fillId="61" borderId="21" xfId="0" applyFont="1" applyFill="1" applyBorder="1" applyAlignment="1">
      <alignment horizontal="center" wrapText="1"/>
    </xf>
    <xf numFmtId="0" fontId="20" fillId="61" borderId="21" xfId="0" applyFont="1" applyFill="1" applyBorder="1" applyAlignment="1">
      <alignment horizontal="center"/>
    </xf>
    <xf numFmtId="3" fontId="20" fillId="62" borderId="21" xfId="0" applyNumberFormat="1" applyFont="1" applyFill="1" applyBorder="1" applyAlignment="1">
      <alignment horizontal="center" wrapText="1"/>
    </xf>
    <xf numFmtId="0" fontId="20" fillId="0" borderId="21" xfId="0" applyNumberFormat="1" applyFont="1" applyFill="1" applyBorder="1" applyAlignment="1">
      <alignment horizontal="center" wrapText="1"/>
    </xf>
    <xf numFmtId="3" fontId="20" fillId="0" borderId="21" xfId="102" applyNumberFormat="1" applyFont="1" applyFill="1" applyBorder="1" applyAlignment="1">
      <alignment horizontal="center" wrapText="1"/>
      <protection/>
    </xf>
    <xf numFmtId="0" fontId="20" fillId="0" borderId="21" xfId="88" applyFont="1" applyFill="1" applyBorder="1" applyAlignment="1" applyProtection="1">
      <alignment horizontal="center"/>
      <protection locked="0"/>
    </xf>
    <xf numFmtId="0" fontId="20" fillId="56" borderId="21" xfId="0" applyFont="1" applyFill="1" applyBorder="1" applyAlignment="1" applyProtection="1">
      <alignment horizontal="center"/>
      <protection locked="0"/>
    </xf>
    <xf numFmtId="0" fontId="20" fillId="56" borderId="21" xfId="96" applyFont="1" applyFill="1" applyBorder="1" applyAlignment="1" applyProtection="1">
      <alignment horizontal="center"/>
      <protection locked="0"/>
    </xf>
    <xf numFmtId="3" fontId="20" fillId="0" borderId="21" xfId="99" applyNumberFormat="1" applyFont="1" applyFill="1" applyBorder="1" applyAlignment="1">
      <alignment horizontal="center" wrapText="1"/>
      <protection/>
    </xf>
    <xf numFmtId="3" fontId="22" fillId="57" borderId="22" xfId="2" applyNumberFormat="1" applyFont="1" applyFill="1" applyBorder="1" applyAlignment="1">
      <alignment horizontal="center" wrapText="1"/>
    </xf>
    <xf numFmtId="3" fontId="22" fillId="57" borderId="22" xfId="2" applyNumberFormat="1" applyFont="1" applyFill="1" applyBorder="1" applyAlignment="1">
      <alignment horizontal="center" wrapText="1"/>
    </xf>
    <xf numFmtId="0" fontId="22" fillId="0" borderId="22" xfId="2" applyFont="1" applyFill="1" applyBorder="1" applyAlignment="1">
      <alignment horizontal="center" wrapText="1"/>
    </xf>
    <xf numFmtId="0" fontId="22" fillId="0" borderId="22" xfId="2" applyFont="1" applyFill="1" applyBorder="1" applyAlignment="1">
      <alignment horizontal="center" wrapText="1"/>
    </xf>
    <xf numFmtId="0" fontId="20" fillId="0" borderId="21" xfId="100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3" fontId="22" fillId="0" borderId="22" xfId="2" applyNumberFormat="1" applyFont="1" applyFill="1" applyBorder="1" applyAlignment="1">
      <alignment horizontal="center" wrapText="1"/>
    </xf>
    <xf numFmtId="0" fontId="22" fillId="0" borderId="25" xfId="2" applyFont="1" applyFill="1" applyBorder="1" applyAlignment="1">
      <alignment horizontal="center" wrapText="1"/>
    </xf>
    <xf numFmtId="3" fontId="22" fillId="0" borderId="24" xfId="2" applyNumberFormat="1" applyFont="1" applyFill="1" applyBorder="1" applyAlignment="1">
      <alignment horizontal="center" wrapText="1"/>
    </xf>
    <xf numFmtId="1" fontId="20" fillId="63" borderId="21" xfId="118" applyNumberFormat="1" applyFont="1" applyFill="1" applyBorder="1" applyAlignment="1">
      <alignment horizontal="center" wrapText="1"/>
    </xf>
    <xf numFmtId="1" fontId="20" fillId="64" borderId="21" xfId="118" applyNumberFormat="1" applyFont="1" applyFill="1" applyBorder="1" applyAlignment="1">
      <alignment horizontal="center" wrapText="1"/>
    </xf>
    <xf numFmtId="3" fontId="20" fillId="65" borderId="21" xfId="0" applyNumberFormat="1" applyFont="1" applyFill="1" applyBorder="1" applyAlignment="1">
      <alignment horizontal="center" wrapText="1"/>
    </xf>
    <xf numFmtId="3" fontId="20" fillId="65" borderId="21" xfId="0" applyNumberFormat="1" applyFont="1" applyFill="1" applyBorder="1" applyAlignment="1">
      <alignment horizontal="center" vertical="center" wrapText="1"/>
    </xf>
    <xf numFmtId="0" fontId="20" fillId="65" borderId="21" xfId="0" applyFont="1" applyFill="1" applyBorder="1" applyAlignment="1">
      <alignment horizontal="center" wrapText="1"/>
    </xf>
    <xf numFmtId="0" fontId="20" fillId="66" borderId="21" xfId="0" applyFont="1" applyFill="1" applyBorder="1" applyAlignment="1">
      <alignment horizontal="center" wrapText="1"/>
    </xf>
    <xf numFmtId="0" fontId="22" fillId="65" borderId="21" xfId="0" applyFont="1" applyFill="1" applyBorder="1" applyAlignment="1">
      <alignment horizontal="center" wrapText="1"/>
    </xf>
    <xf numFmtId="0" fontId="20" fillId="65" borderId="21" xfId="97" applyFont="1" applyFill="1" applyBorder="1" applyAlignment="1">
      <alignment horizontal="center" wrapText="1"/>
      <protection/>
    </xf>
    <xf numFmtId="0" fontId="20" fillId="65" borderId="21" xfId="98" applyFont="1" applyFill="1" applyBorder="1" applyAlignment="1">
      <alignment horizontal="center" wrapText="1"/>
      <protection/>
    </xf>
    <xf numFmtId="1" fontId="33" fillId="67" borderId="21" xfId="118" applyNumberFormat="1" applyFont="1" applyFill="1" applyBorder="1" applyAlignment="1">
      <alignment horizontal="center" wrapText="1"/>
    </xf>
    <xf numFmtId="0" fontId="33" fillId="0" borderId="0" xfId="100" applyFont="1" applyFill="1" applyBorder="1" applyAlignment="1">
      <alignment vertical="center"/>
      <protection/>
    </xf>
    <xf numFmtId="3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3" fontId="19" fillId="63" borderId="19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3" fontId="27" fillId="63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0" fontId="20" fillId="57" borderId="19" xfId="0" applyFont="1" applyFill="1" applyBorder="1" applyAlignment="1">
      <alignment horizontal="center" wrapText="1"/>
    </xf>
    <xf numFmtId="3" fontId="20" fillId="65" borderId="19" xfId="0" applyNumberFormat="1" applyFont="1" applyFill="1" applyBorder="1" applyAlignment="1">
      <alignment horizontal="center" vertical="center" wrapText="1"/>
    </xf>
    <xf numFmtId="0" fontId="20" fillId="65" borderId="19" xfId="0" applyFont="1" applyFill="1" applyBorder="1" applyAlignment="1">
      <alignment horizontal="center" vertical="center"/>
    </xf>
    <xf numFmtId="3" fontId="19" fillId="13" borderId="19" xfId="0" applyNumberFormat="1" applyFont="1" applyFill="1" applyBorder="1" applyAlignment="1">
      <alignment horizontal="center" vertical="center"/>
    </xf>
    <xf numFmtId="0" fontId="20" fillId="66" borderId="19" xfId="0" applyFont="1" applyFill="1" applyBorder="1" applyAlignment="1">
      <alignment horizontal="center" wrapText="1"/>
    </xf>
    <xf numFmtId="3" fontId="20" fillId="66" borderId="19" xfId="0" applyNumberFormat="1" applyFont="1" applyFill="1" applyBorder="1" applyAlignment="1">
      <alignment horizontal="center" vertical="center" wrapText="1"/>
    </xf>
    <xf numFmtId="0" fontId="20" fillId="0" borderId="19" xfId="97" applyFont="1" applyFill="1" applyBorder="1" applyAlignment="1">
      <alignment horizontal="center" vertical="center" wrapText="1"/>
      <protection/>
    </xf>
    <xf numFmtId="3" fontId="22" fillId="0" borderId="19" xfId="97" applyNumberFormat="1" applyFont="1" applyFill="1" applyBorder="1" applyAlignment="1">
      <alignment horizontal="center" vertical="center"/>
      <protection/>
    </xf>
    <xf numFmtId="0" fontId="20" fillId="65" borderId="19" xfId="0" applyFont="1" applyFill="1" applyBorder="1" applyAlignment="1">
      <alignment horizontal="center" vertical="center" wrapText="1"/>
    </xf>
    <xf numFmtId="0" fontId="20" fillId="65" borderId="19" xfId="97" applyFont="1" applyFill="1" applyBorder="1" applyAlignment="1">
      <alignment horizontal="center" vertical="center"/>
      <protection/>
    </xf>
    <xf numFmtId="0" fontId="20" fillId="65" borderId="19" xfId="98" applyFont="1" applyFill="1" applyBorder="1" applyAlignment="1">
      <alignment horizontal="center" vertical="center" wrapText="1"/>
      <protection/>
    </xf>
    <xf numFmtId="3" fontId="19" fillId="64" borderId="19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59" borderId="19" xfId="0" applyFont="1" applyFill="1" applyBorder="1" applyAlignment="1" applyProtection="1">
      <alignment horizontal="center" vertical="center" wrapText="1"/>
      <protection/>
    </xf>
    <xf numFmtId="0" fontId="25" fillId="56" borderId="19" xfId="93" applyFont="1" applyFill="1" applyBorder="1" applyAlignment="1" applyProtection="1">
      <alignment horizontal="center" vertical="center" wrapText="1"/>
      <protection/>
    </xf>
    <xf numFmtId="0" fontId="25" fillId="57" borderId="19" xfId="0" applyFont="1" applyFill="1" applyBorder="1" applyAlignment="1" applyProtection="1">
      <alignment horizontal="center" vertical="center" wrapText="1"/>
      <protection/>
    </xf>
    <xf numFmtId="3" fontId="27" fillId="13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96" applyFont="1" applyBorder="1" applyAlignment="1" applyProtection="1">
      <alignment horizontal="center" wrapText="1"/>
      <protection/>
    </xf>
    <xf numFmtId="0" fontId="25" fillId="57" borderId="26" xfId="96" applyFont="1" applyFill="1" applyBorder="1" applyAlignment="1" applyProtection="1">
      <alignment horizontal="center" wrapText="1"/>
      <protection/>
    </xf>
    <xf numFmtId="0" fontId="25" fillId="0" borderId="26" xfId="96" applyFont="1" applyFill="1" applyBorder="1" applyAlignment="1" applyProtection="1">
      <alignment horizontal="center" wrapText="1"/>
      <protection/>
    </xf>
    <xf numFmtId="3" fontId="27" fillId="13" borderId="26" xfId="0" applyNumberFormat="1" applyFont="1" applyFill="1" applyBorder="1" applyAlignment="1" applyProtection="1">
      <alignment horizontal="center" vertical="center"/>
      <protection/>
    </xf>
    <xf numFmtId="3" fontId="25" fillId="57" borderId="19" xfId="0" applyNumberFormat="1" applyFont="1" applyFill="1" applyBorder="1" applyAlignment="1" applyProtection="1">
      <alignment horizontal="center" wrapText="1"/>
      <protection/>
    </xf>
    <xf numFmtId="0" fontId="25" fillId="56" borderId="19" xfId="92" applyFont="1" applyFill="1" applyBorder="1" applyAlignment="1" applyProtection="1">
      <alignment horizontal="center" vertical="center" wrapText="1"/>
      <protection/>
    </xf>
    <xf numFmtId="0" fontId="25" fillId="59" borderId="19" xfId="0" applyFont="1" applyFill="1" applyBorder="1" applyAlignment="1" applyProtection="1">
      <alignment horizontal="center" vertical="center"/>
      <protection/>
    </xf>
    <xf numFmtId="0" fontId="25" fillId="0" borderId="19" xfId="93" applyFont="1" applyBorder="1" applyAlignment="1" applyProtection="1">
      <alignment horizontal="center" vertical="center" wrapText="1"/>
      <protection/>
    </xf>
    <xf numFmtId="0" fontId="25" fillId="56" borderId="19" xfId="94" applyNumberFormat="1" applyFont="1" applyFill="1" applyBorder="1" applyAlignment="1" applyProtection="1">
      <alignment horizontal="center" vertical="center" wrapText="1"/>
      <protection/>
    </xf>
    <xf numFmtId="3" fontId="25" fillId="58" borderId="19" xfId="0" applyNumberFormat="1" applyFont="1" applyFill="1" applyBorder="1" applyAlignment="1" applyProtection="1">
      <alignment horizontal="center" wrapText="1"/>
      <protection/>
    </xf>
    <xf numFmtId="0" fontId="25" fillId="59" borderId="19" xfId="0" applyFont="1" applyFill="1" applyBorder="1" applyAlignment="1" applyProtection="1">
      <alignment horizontal="center" wrapText="1"/>
      <protection/>
    </xf>
    <xf numFmtId="3" fontId="27" fillId="13" borderId="19" xfId="0" applyNumberFormat="1" applyFont="1" applyFill="1" applyBorder="1" applyAlignment="1">
      <alignment horizontal="center" vertical="center"/>
    </xf>
    <xf numFmtId="1" fontId="25" fillId="58" borderId="19" xfId="0" applyNumberFormat="1" applyFont="1" applyFill="1" applyBorder="1" applyAlignment="1">
      <alignment horizontal="center" vertical="center"/>
    </xf>
    <xf numFmtId="3" fontId="27" fillId="63" borderId="19" xfId="0" applyNumberFormat="1" applyFont="1" applyFill="1" applyBorder="1" applyAlignment="1" applyProtection="1">
      <alignment horizontal="center" vertical="center"/>
      <protection/>
    </xf>
    <xf numFmtId="0" fontId="25" fillId="56" borderId="19" xfId="92" applyFont="1" applyFill="1" applyBorder="1" applyAlignment="1" applyProtection="1">
      <alignment horizontal="center" vertical="center" wrapText="1"/>
      <protection locked="0"/>
    </xf>
    <xf numFmtId="0" fontId="25" fillId="0" borderId="19" xfId="92" applyFont="1" applyBorder="1" applyAlignment="1" applyProtection="1">
      <alignment horizontal="center" vertical="center" wrapText="1"/>
      <protection locked="0"/>
    </xf>
    <xf numFmtId="3" fontId="25" fillId="0" borderId="19" xfId="0" applyNumberFormat="1" applyFont="1" applyBorder="1" applyAlignment="1">
      <alignment horizontal="center" vertical="center" wrapText="1"/>
    </xf>
    <xf numFmtId="0" fontId="20" fillId="56" borderId="19" xfId="95" applyFont="1" applyFill="1" applyBorder="1" applyAlignment="1" applyProtection="1">
      <alignment horizontal="center" wrapText="1"/>
      <protection/>
    </xf>
    <xf numFmtId="3" fontId="19" fillId="13" borderId="19" xfId="0" applyNumberFormat="1" applyFont="1" applyFill="1" applyBorder="1" applyAlignment="1" applyProtection="1">
      <alignment horizontal="center" vertical="center"/>
      <protection/>
    </xf>
    <xf numFmtId="3" fontId="20" fillId="0" borderId="19" xfId="0" applyNumberFormat="1" applyFont="1" applyFill="1" applyBorder="1" applyAlignment="1">
      <alignment horizontal="center" vertical="center"/>
    </xf>
    <xf numFmtId="3" fontId="20" fillId="58" borderId="19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56" borderId="27" xfId="0" applyFont="1" applyFill="1" applyBorder="1" applyAlignment="1">
      <alignment horizontal="center" vertical="center"/>
    </xf>
    <xf numFmtId="0" fontId="20" fillId="56" borderId="19" xfId="0" applyFont="1" applyFill="1" applyBorder="1" applyAlignment="1">
      <alignment horizontal="center" vertical="center"/>
    </xf>
    <xf numFmtId="3" fontId="20" fillId="56" borderId="19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56" borderId="19" xfId="0" applyFont="1" applyFill="1" applyBorder="1" applyAlignment="1" applyProtection="1">
      <alignment horizontal="center" vertical="center"/>
      <protection locked="0"/>
    </xf>
    <xf numFmtId="3" fontId="22" fillId="13" borderId="26" xfId="1" applyNumberFormat="1" applyFont="1" applyFill="1" applyBorder="1" applyAlignment="1">
      <alignment horizontal="center" vertical="center" wrapText="1"/>
    </xf>
    <xf numFmtId="3" fontId="20" fillId="57" borderId="26" xfId="0" applyNumberFormat="1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top" wrapText="1"/>
    </xf>
    <xf numFmtId="3" fontId="20" fillId="0" borderId="26" xfId="0" applyNumberFormat="1" applyFont="1" applyFill="1" applyBorder="1" applyAlignment="1">
      <alignment horizontal="center" vertical="top" wrapText="1"/>
    </xf>
    <xf numFmtId="3" fontId="25" fillId="0" borderId="26" xfId="0" applyNumberFormat="1" applyFont="1" applyFill="1" applyBorder="1" applyAlignment="1">
      <alignment horizontal="center" vertical="top" wrapText="1"/>
    </xf>
    <xf numFmtId="3" fontId="30" fillId="13" borderId="26" xfId="1" applyNumberFormat="1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horizontal="center" vertical="center" wrapText="1"/>
    </xf>
    <xf numFmtId="3" fontId="20" fillId="0" borderId="26" xfId="101" applyNumberFormat="1" applyFont="1" applyFill="1" applyBorder="1" applyAlignment="1">
      <alignment horizontal="center" vertical="center" wrapText="1"/>
      <protection/>
    </xf>
    <xf numFmtId="0" fontId="20" fillId="0" borderId="28" xfId="0" applyFont="1" applyFill="1" applyBorder="1" applyAlignment="1">
      <alignment horizontal="center" vertical="center"/>
    </xf>
    <xf numFmtId="3" fontId="20" fillId="0" borderId="29" xfId="0" applyNumberFormat="1" applyFont="1" applyFill="1" applyBorder="1" applyAlignment="1">
      <alignment horizontal="center" vertical="center" wrapText="1"/>
    </xf>
    <xf numFmtId="3" fontId="19" fillId="63" borderId="19" xfId="100" applyNumberFormat="1" applyFont="1" applyFill="1" applyBorder="1" applyAlignment="1">
      <alignment horizontal="center" vertical="center" wrapText="1"/>
      <protection/>
    </xf>
    <xf numFmtId="3" fontId="20" fillId="0" borderId="19" xfId="100" applyNumberFormat="1" applyFont="1" applyBorder="1" applyAlignment="1">
      <alignment horizontal="center" vertical="center"/>
      <protection/>
    </xf>
    <xf numFmtId="0" fontId="22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 wrapText="1"/>
    </xf>
    <xf numFmtId="3" fontId="27" fillId="68" borderId="26" xfId="0" applyNumberFormat="1" applyFont="1" applyFill="1" applyBorder="1" applyAlignment="1">
      <alignment horizontal="center" vertical="center"/>
    </xf>
    <xf numFmtId="1" fontId="19" fillId="32" borderId="21" xfId="0" applyNumberFormat="1" applyFont="1" applyFill="1" applyBorder="1" applyAlignment="1">
      <alignment horizontal="center" vertical="center"/>
    </xf>
    <xf numFmtId="3" fontId="19" fillId="69" borderId="19" xfId="0" applyNumberFormat="1" applyFont="1" applyFill="1" applyBorder="1" applyAlignment="1">
      <alignment horizontal="center" vertical="center"/>
    </xf>
    <xf numFmtId="1" fontId="19" fillId="70" borderId="21" xfId="0" applyNumberFormat="1" applyFont="1" applyFill="1" applyBorder="1" applyAlignment="1">
      <alignment horizontal="center" vertical="center"/>
    </xf>
    <xf numFmtId="1" fontId="19" fillId="71" borderId="21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 applyProtection="1">
      <alignment horizontal="center" vertical="center"/>
      <protection locked="0"/>
    </xf>
    <xf numFmtId="0" fontId="19" fillId="64" borderId="21" xfId="0" applyFont="1" applyFill="1" applyBorder="1" applyAlignment="1">
      <alignment horizontal="center" vertical="center"/>
    </xf>
    <xf numFmtId="0" fontId="19" fillId="63" borderId="2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9" fillId="13" borderId="21" xfId="0" applyFont="1" applyFill="1" applyBorder="1" applyAlignment="1">
      <alignment horizontal="center" vertical="center"/>
    </xf>
    <xf numFmtId="3" fontId="20" fillId="0" borderId="21" xfId="91" applyNumberFormat="1" applyFont="1" applyFill="1" applyBorder="1" applyAlignment="1">
      <alignment horizontal="center" vertical="center" wrapText="1"/>
      <protection/>
    </xf>
    <xf numFmtId="3" fontId="20" fillId="65" borderId="21" xfId="91" applyNumberFormat="1" applyFont="1" applyFill="1" applyBorder="1" applyAlignment="1">
      <alignment horizontal="center" vertical="center" wrapText="1"/>
      <protection/>
    </xf>
    <xf numFmtId="0" fontId="19" fillId="64" borderId="21" xfId="0" applyFont="1" applyFill="1" applyBorder="1" applyAlignment="1">
      <alignment horizontal="center" vertical="center" wrapText="1"/>
    </xf>
    <xf numFmtId="2" fontId="27" fillId="13" borderId="20" xfId="0" applyNumberFormat="1" applyFont="1" applyFill="1" applyBorder="1" applyAlignment="1" applyProtection="1">
      <alignment horizontal="center" vertical="center" wrapText="1"/>
      <protection/>
    </xf>
    <xf numFmtId="3" fontId="25" fillId="0" borderId="20" xfId="0" applyNumberFormat="1" applyFont="1" applyFill="1" applyBorder="1" applyAlignment="1">
      <alignment horizontal="center" vertical="center" wrapText="1"/>
    </xf>
    <xf numFmtId="0" fontId="27" fillId="13" borderId="20" xfId="0" applyFont="1" applyFill="1" applyBorder="1" applyAlignment="1">
      <alignment horizontal="center" vertical="center"/>
    </xf>
    <xf numFmtId="0" fontId="25" fillId="56" borderId="30" xfId="0" applyFont="1" applyFill="1" applyBorder="1" applyAlignment="1">
      <alignment horizontal="center" vertical="center"/>
    </xf>
    <xf numFmtId="2" fontId="27" fillId="63" borderId="20" xfId="0" applyNumberFormat="1" applyFont="1" applyFill="1" applyBorder="1" applyAlignment="1" applyProtection="1">
      <alignment horizontal="center" vertical="center" wrapText="1"/>
      <protection/>
    </xf>
    <xf numFmtId="3" fontId="25" fillId="56" borderId="20" xfId="0" applyNumberFormat="1" applyFont="1" applyFill="1" applyBorder="1" applyAlignment="1">
      <alignment horizontal="center" vertical="center" wrapText="1"/>
    </xf>
    <xf numFmtId="2" fontId="19" fillId="13" borderId="20" xfId="0" applyNumberFormat="1" applyFont="1" applyFill="1" applyBorder="1" applyAlignment="1" applyProtection="1">
      <alignment horizontal="center" vertical="center" wrapText="1"/>
      <protection/>
    </xf>
    <xf numFmtId="0" fontId="19" fillId="72" borderId="21" xfId="0" applyFont="1" applyFill="1" applyBorder="1" applyAlignment="1">
      <alignment horizontal="center" vertical="center"/>
    </xf>
    <xf numFmtId="10" fontId="27" fillId="63" borderId="21" xfId="0" applyNumberFormat="1" applyFont="1" applyFill="1" applyBorder="1" applyAlignment="1">
      <alignment horizontal="center" vertical="center" wrapText="1"/>
    </xf>
    <xf numFmtId="0" fontId="20" fillId="58" borderId="21" xfId="0" applyFont="1" applyFill="1" applyBorder="1" applyAlignment="1">
      <alignment horizontal="center" vertical="center"/>
    </xf>
    <xf numFmtId="0" fontId="20" fillId="56" borderId="21" xfId="0" applyFont="1" applyFill="1" applyBorder="1" applyAlignment="1">
      <alignment horizontal="center" vertical="center" wrapText="1"/>
    </xf>
    <xf numFmtId="0" fontId="20" fillId="56" borderId="22" xfId="0" applyFont="1" applyFill="1" applyBorder="1" applyAlignment="1">
      <alignment horizontal="center" vertical="center" wrapText="1"/>
    </xf>
    <xf numFmtId="0" fontId="30" fillId="13" borderId="22" xfId="1" applyFont="1" applyFill="1" applyBorder="1" applyAlignment="1">
      <alignment horizontal="center" vertical="center"/>
    </xf>
    <xf numFmtId="3" fontId="20" fillId="57" borderId="22" xfId="0" applyNumberFormat="1" applyFont="1" applyFill="1" applyBorder="1" applyAlignment="1">
      <alignment horizontal="center"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0" fontId="30" fillId="13" borderId="22" xfId="1" applyFont="1" applyFill="1" applyBorder="1" applyAlignment="1">
      <alignment horizontal="center" vertical="center"/>
    </xf>
    <xf numFmtId="0" fontId="19" fillId="64" borderId="21" xfId="100" applyFont="1" applyFill="1" applyBorder="1" applyAlignment="1">
      <alignment horizontal="center" vertical="center"/>
      <protection/>
    </xf>
    <xf numFmtId="0" fontId="19" fillId="63" borderId="21" xfId="100" applyFont="1" applyFill="1" applyBorder="1" applyAlignment="1">
      <alignment horizontal="center" vertical="center"/>
      <protection/>
    </xf>
    <xf numFmtId="0" fontId="25" fillId="0" borderId="21" xfId="100" applyFont="1" applyBorder="1" applyAlignment="1">
      <alignment horizontal="center" vertical="center" wrapText="1"/>
      <protection/>
    </xf>
    <xf numFmtId="2" fontId="25" fillId="57" borderId="20" xfId="94" applyNumberFormat="1" applyFont="1" applyFill="1" applyBorder="1" applyAlignment="1" applyProtection="1">
      <alignment horizontal="center" vertical="center" wrapText="1"/>
      <protection/>
    </xf>
    <xf numFmtId="0" fontId="25" fillId="56" borderId="30" xfId="0" applyFont="1" applyFill="1" applyBorder="1" applyAlignment="1" applyProtection="1">
      <alignment horizontal="center" vertical="center"/>
      <protection/>
    </xf>
    <xf numFmtId="3" fontId="34" fillId="65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65" borderId="21" xfId="0" applyFont="1" applyFill="1" applyBorder="1" applyAlignment="1">
      <alignment vertical="center"/>
    </xf>
    <xf numFmtId="1" fontId="19" fillId="65" borderId="21" xfId="0" applyNumberFormat="1" applyFont="1" applyFill="1" applyBorder="1" applyAlignment="1">
      <alignment horizontal="center" vertical="center"/>
    </xf>
    <xf numFmtId="3" fontId="25" fillId="0" borderId="21" xfId="0" applyNumberFormat="1" applyFont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Border="1" applyAlignment="1">
      <alignment horizontal="center" vertical="center" wrapText="1"/>
    </xf>
    <xf numFmtId="3" fontId="25" fillId="0" borderId="21" xfId="0" applyNumberFormat="1" applyFont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center" vertical="center"/>
      <protection/>
    </xf>
    <xf numFmtId="3" fontId="27" fillId="0" borderId="21" xfId="0" applyNumberFormat="1" applyFont="1" applyBorder="1" applyAlignment="1" applyProtection="1">
      <alignment horizontal="center" vertical="center" wrapText="1"/>
      <protection/>
    </xf>
    <xf numFmtId="3" fontId="25" fillId="0" borderId="21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 vertical="center" wrapText="1"/>
    </xf>
    <xf numFmtId="3" fontId="20" fillId="57" borderId="2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 vertical="top"/>
    </xf>
    <xf numFmtId="0" fontId="25" fillId="0" borderId="21" xfId="0" applyFont="1" applyBorder="1" applyAlignment="1" applyProtection="1">
      <alignment horizontal="center" vertical="top"/>
      <protection/>
    </xf>
    <xf numFmtId="0" fontId="25" fillId="0" borderId="21" xfId="0" applyFont="1" applyFill="1" applyBorder="1" applyAlignment="1" applyProtection="1">
      <alignment horizontal="center" vertical="center"/>
      <protection/>
    </xf>
    <xf numFmtId="0" fontId="25" fillId="0" borderId="21" xfId="0" applyFont="1" applyBorder="1" applyAlignment="1" applyProtection="1">
      <alignment horizontal="center"/>
      <protection/>
    </xf>
    <xf numFmtId="0" fontId="20" fillId="0" borderId="21" xfId="0" applyFont="1" applyFill="1" applyBorder="1" applyAlignment="1">
      <alignment horizontal="center" vertical="top"/>
    </xf>
    <xf numFmtId="0" fontId="20" fillId="56" borderId="2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top"/>
    </xf>
    <xf numFmtId="0" fontId="25" fillId="0" borderId="21" xfId="0" applyFont="1" applyFill="1" applyBorder="1" applyAlignment="1">
      <alignment horizontal="center"/>
    </xf>
    <xf numFmtId="0" fontId="20" fillId="0" borderId="21" xfId="100" applyFont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3" fontId="34" fillId="0" borderId="21" xfId="0" applyNumberFormat="1" applyFont="1" applyBorder="1" applyAlignment="1" applyProtection="1">
      <alignment horizontal="center" vertical="center" wrapText="1"/>
      <protection locked="0"/>
    </xf>
    <xf numFmtId="9" fontId="34" fillId="0" borderId="21" xfId="109" applyFont="1" applyBorder="1" applyAlignment="1" applyProtection="1">
      <alignment horizontal="center" vertical="center" wrapText="1"/>
      <protection locked="0"/>
    </xf>
    <xf numFmtId="9" fontId="20" fillId="0" borderId="21" xfId="109" applyFont="1" applyBorder="1" applyAlignment="1">
      <alignment horizontal="center" vertical="center" wrapText="1"/>
    </xf>
    <xf numFmtId="9" fontId="20" fillId="0" borderId="21" xfId="109" applyFont="1" applyBorder="1" applyAlignment="1">
      <alignment horizontal="center" vertical="center"/>
    </xf>
    <xf numFmtId="9" fontId="25" fillId="0" borderId="21" xfId="109" applyFont="1" applyBorder="1" applyAlignment="1" applyProtection="1">
      <alignment horizontal="center" vertical="center" wrapText="1"/>
      <protection/>
    </xf>
    <xf numFmtId="9" fontId="25" fillId="0" borderId="21" xfId="109" applyFont="1" applyBorder="1" applyAlignment="1" applyProtection="1">
      <alignment horizontal="center" vertical="center"/>
      <protection/>
    </xf>
    <xf numFmtId="9" fontId="27" fillId="0" borderId="21" xfId="109" applyFont="1" applyBorder="1" applyAlignment="1" applyProtection="1">
      <alignment horizontal="center" vertical="center" wrapText="1"/>
      <protection/>
    </xf>
    <xf numFmtId="9" fontId="25" fillId="0" borderId="21" xfId="109" applyFont="1" applyBorder="1" applyAlignment="1">
      <alignment horizontal="center" vertical="center" wrapText="1"/>
    </xf>
    <xf numFmtId="9" fontId="25" fillId="0" borderId="21" xfId="109" applyFont="1" applyBorder="1" applyAlignment="1">
      <alignment horizontal="center" vertical="center"/>
    </xf>
    <xf numFmtId="9" fontId="20" fillId="0" borderId="21" xfId="109" applyFont="1" applyFill="1" applyBorder="1" applyAlignment="1">
      <alignment horizontal="center" vertical="center" wrapText="1"/>
    </xf>
    <xf numFmtId="9" fontId="19" fillId="0" borderId="21" xfId="109" applyFont="1" applyBorder="1" applyAlignment="1">
      <alignment horizontal="center" vertical="center" wrapText="1"/>
    </xf>
    <xf numFmtId="9" fontId="20" fillId="0" borderId="21" xfId="109" applyFont="1" applyFill="1" applyBorder="1" applyAlignment="1">
      <alignment horizontal="center" vertical="center"/>
    </xf>
    <xf numFmtId="9" fontId="24" fillId="0" borderId="21" xfId="109" applyFont="1" applyFill="1" applyBorder="1" applyAlignment="1">
      <alignment horizontal="center" vertical="center" wrapText="1"/>
    </xf>
    <xf numFmtId="9" fontId="20" fillId="57" borderId="21" xfId="109" applyFont="1" applyFill="1" applyBorder="1" applyAlignment="1">
      <alignment horizontal="center" vertical="center" wrapText="1"/>
    </xf>
    <xf numFmtId="9" fontId="20" fillId="32" borderId="21" xfId="109" applyFont="1" applyFill="1" applyBorder="1" applyAlignment="1">
      <alignment horizontal="center" vertical="center"/>
    </xf>
    <xf numFmtId="9" fontId="20" fillId="32" borderId="21" xfId="109" applyFont="1" applyFill="1" applyBorder="1" applyAlignment="1">
      <alignment horizontal="center" vertical="center" wrapText="1"/>
    </xf>
    <xf numFmtId="0" fontId="20" fillId="32" borderId="21" xfId="100" applyFont="1" applyFill="1" applyBorder="1" applyAlignment="1">
      <alignment horizontal="center" vertical="center"/>
      <protection/>
    </xf>
    <xf numFmtId="9" fontId="31" fillId="32" borderId="21" xfId="109" applyFont="1" applyFill="1" applyBorder="1" applyAlignment="1">
      <alignment horizontal="center" vertical="center" wrapText="1"/>
    </xf>
    <xf numFmtId="9" fontId="31" fillId="32" borderId="21" xfId="109" applyFont="1" applyFill="1" applyBorder="1" applyAlignment="1">
      <alignment horizontal="center" vertical="center"/>
    </xf>
    <xf numFmtId="0" fontId="19" fillId="70" borderId="21" xfId="0" applyFont="1" applyFill="1" applyBorder="1" applyAlignment="1">
      <alignment horizontal="center" vertical="center"/>
    </xf>
    <xf numFmtId="9" fontId="20" fillId="70" borderId="21" xfId="109" applyFont="1" applyFill="1" applyBorder="1" applyAlignment="1">
      <alignment horizontal="center" vertical="center"/>
    </xf>
    <xf numFmtId="0" fontId="20" fillId="32" borderId="21" xfId="0" applyFont="1" applyFill="1" applyBorder="1" applyAlignment="1">
      <alignment vertical="center"/>
    </xf>
    <xf numFmtId="0" fontId="20" fillId="0" borderId="31" xfId="0" applyFont="1" applyFill="1" applyBorder="1" applyAlignment="1">
      <alignment horizontal="center" wrapText="1"/>
    </xf>
    <xf numFmtId="1" fontId="20" fillId="63" borderId="20" xfId="118" applyNumberFormat="1" applyFont="1" applyFill="1" applyBorder="1" applyAlignment="1">
      <alignment horizont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0" fontId="27" fillId="68" borderId="21" xfId="0" applyFont="1" applyFill="1" applyBorder="1" applyAlignment="1">
      <alignment horizontal="center" vertical="center"/>
    </xf>
    <xf numFmtId="0" fontId="19" fillId="64" borderId="21" xfId="100" applyFont="1" applyFill="1" applyBorder="1" applyAlignment="1">
      <alignment horizontal="center" vertical="center" wrapText="1"/>
      <protection/>
    </xf>
    <xf numFmtId="0" fontId="19" fillId="72" borderId="21" xfId="0" applyFont="1" applyFill="1" applyBorder="1" applyAlignment="1">
      <alignment horizontal="center" vertical="center" wrapText="1"/>
    </xf>
    <xf numFmtId="9" fontId="19" fillId="0" borderId="0" xfId="109" applyFont="1" applyAlignment="1">
      <alignment horizontal="center"/>
    </xf>
    <xf numFmtId="9" fontId="20" fillId="0" borderId="21" xfId="109" applyFont="1" applyBorder="1" applyAlignment="1">
      <alignment horizontal="center"/>
    </xf>
    <xf numFmtId="9" fontId="20" fillId="0" borderId="21" xfId="109" applyFont="1" applyBorder="1" applyAlignment="1">
      <alignment horizontal="center" vertical="top"/>
    </xf>
    <xf numFmtId="9" fontId="25" fillId="0" borderId="21" xfId="109" applyFont="1" applyBorder="1" applyAlignment="1" applyProtection="1">
      <alignment horizontal="center" vertical="top"/>
      <protection/>
    </xf>
    <xf numFmtId="9" fontId="25" fillId="0" borderId="21" xfId="109" applyFont="1" applyFill="1" applyBorder="1" applyAlignment="1" applyProtection="1">
      <alignment horizontal="center" vertical="center"/>
      <protection/>
    </xf>
    <xf numFmtId="9" fontId="25" fillId="0" borderId="21" xfId="109" applyFont="1" applyBorder="1" applyAlignment="1" applyProtection="1">
      <alignment horizontal="center"/>
      <protection/>
    </xf>
    <xf numFmtId="9" fontId="20" fillId="0" borderId="21" xfId="109" applyFont="1" applyFill="1" applyBorder="1" applyAlignment="1">
      <alignment horizontal="center"/>
    </xf>
    <xf numFmtId="9" fontId="20" fillId="0" borderId="21" xfId="109" applyFont="1" applyFill="1" applyBorder="1" applyAlignment="1">
      <alignment horizontal="center" vertical="top"/>
    </xf>
    <xf numFmtId="9" fontId="25" fillId="0" borderId="21" xfId="109" applyFont="1" applyFill="1" applyBorder="1" applyAlignment="1">
      <alignment horizontal="center" vertical="top"/>
    </xf>
    <xf numFmtId="9" fontId="25" fillId="0" borderId="21" xfId="109" applyFont="1" applyFill="1" applyBorder="1" applyAlignment="1">
      <alignment horizontal="center"/>
    </xf>
    <xf numFmtId="9" fontId="19" fillId="70" borderId="21" xfId="109" applyFont="1" applyFill="1" applyBorder="1" applyAlignment="1">
      <alignment horizontal="center" vertical="center"/>
    </xf>
    <xf numFmtId="9" fontId="20" fillId="56" borderId="21" xfId="109" applyFont="1" applyFill="1" applyBorder="1" applyAlignment="1">
      <alignment horizontal="center" vertical="center"/>
    </xf>
    <xf numFmtId="9" fontId="19" fillId="0" borderId="21" xfId="109" applyFont="1" applyBorder="1" applyAlignment="1">
      <alignment horizontal="center" vertical="center"/>
    </xf>
    <xf numFmtId="9" fontId="33" fillId="71" borderId="21" xfId="109" applyFont="1" applyFill="1" applyBorder="1" applyAlignment="1">
      <alignment horizontal="center" vertical="center"/>
    </xf>
    <xf numFmtId="9" fontId="20" fillId="0" borderId="0" xfId="109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3" fontId="19" fillId="72" borderId="21" xfId="0" applyNumberFormat="1" applyFont="1" applyFill="1" applyBorder="1" applyAlignment="1">
      <alignment horizontal="center" vertical="center"/>
    </xf>
    <xf numFmtId="1" fontId="19" fillId="64" borderId="21" xfId="118" applyNumberFormat="1" applyFont="1" applyFill="1" applyBorder="1" applyAlignment="1">
      <alignment horizontal="center" vertical="center" wrapText="1"/>
    </xf>
    <xf numFmtId="3" fontId="19" fillId="70" borderId="21" xfId="0" applyNumberFormat="1" applyFont="1" applyFill="1" applyBorder="1" applyAlignment="1">
      <alignment horizontal="center" vertical="center" wrapText="1"/>
    </xf>
    <xf numFmtId="9" fontId="19" fillId="70" borderId="21" xfId="109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9" fontId="29" fillId="70" borderId="21" xfId="109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" fontId="19" fillId="64" borderId="20" xfId="118" applyNumberFormat="1" applyFont="1" applyFill="1" applyBorder="1" applyAlignment="1">
      <alignment horizontal="center" vertical="center" wrapText="1"/>
    </xf>
    <xf numFmtId="0" fontId="33" fillId="0" borderId="0" xfId="100" applyFont="1" applyFill="1" applyBorder="1" applyAlignment="1">
      <alignment horizontal="center" vertical="center"/>
      <protection/>
    </xf>
    <xf numFmtId="0" fontId="19" fillId="0" borderId="0" xfId="100" applyFont="1" applyAlignment="1">
      <alignment horizontal="center" vertical="center"/>
      <protection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 vertical="center" wrapText="1"/>
    </xf>
    <xf numFmtId="0" fontId="30" fillId="0" borderId="0" xfId="1" applyFont="1" applyFill="1" applyBorder="1" applyAlignment="1">
      <alignment vertical="center"/>
    </xf>
    <xf numFmtId="0" fontId="30" fillId="0" borderId="0" xfId="1" applyFont="1" applyAlignment="1">
      <alignment horizontal="center" vertical="center"/>
    </xf>
    <xf numFmtId="3" fontId="30" fillId="0" borderId="0" xfId="1" applyNumberFormat="1" applyFont="1" applyFill="1" applyBorder="1" applyAlignment="1">
      <alignment horizontal="center" vertical="center" wrapText="1"/>
    </xf>
    <xf numFmtId="1" fontId="33" fillId="73" borderId="21" xfId="118" applyNumberFormat="1" applyFont="1" applyFill="1" applyBorder="1" applyAlignment="1">
      <alignment horizontal="center" vertical="center" wrapText="1"/>
    </xf>
    <xf numFmtId="1" fontId="33" fillId="10" borderId="21" xfId="0" applyNumberFormat="1" applyFont="1" applyFill="1" applyBorder="1" applyAlignment="1">
      <alignment horizontal="center" vertical="center"/>
    </xf>
    <xf numFmtId="9" fontId="33" fillId="10" borderId="21" xfId="109" applyFont="1" applyFill="1" applyBorder="1" applyAlignment="1">
      <alignment horizontal="center" vertical="center"/>
    </xf>
    <xf numFmtId="0" fontId="19" fillId="10" borderId="21" xfId="0" applyFont="1" applyFill="1" applyBorder="1" applyAlignment="1">
      <alignment horizontal="center" vertical="center"/>
    </xf>
    <xf numFmtId="3" fontId="19" fillId="74" borderId="21" xfId="0" applyNumberFormat="1" applyFont="1" applyFill="1" applyBorder="1" applyAlignment="1">
      <alignment horizontal="center" vertical="center"/>
    </xf>
    <xf numFmtId="1" fontId="19" fillId="10" borderId="21" xfId="0" applyNumberFormat="1" applyFont="1" applyFill="1" applyBorder="1" applyAlignment="1">
      <alignment horizontal="center" vertical="center"/>
    </xf>
    <xf numFmtId="9" fontId="19" fillId="10" borderId="21" xfId="109" applyFont="1" applyFill="1" applyBorder="1" applyAlignment="1">
      <alignment horizontal="center" vertical="center"/>
    </xf>
    <xf numFmtId="1" fontId="20" fillId="10" borderId="21" xfId="118" applyNumberFormat="1" applyFont="1" applyFill="1" applyBorder="1" applyAlignment="1">
      <alignment horizontal="center" wrapText="1"/>
    </xf>
    <xf numFmtId="3" fontId="27" fillId="10" borderId="21" xfId="0" applyNumberFormat="1" applyFont="1" applyFill="1" applyBorder="1" applyAlignment="1">
      <alignment horizontal="center" vertical="center" wrapText="1"/>
    </xf>
    <xf numFmtId="0" fontId="20" fillId="10" borderId="21" xfId="100" applyFont="1" applyFill="1" applyBorder="1" applyAlignment="1">
      <alignment horizontal="center" vertical="center"/>
      <protection/>
    </xf>
    <xf numFmtId="9" fontId="20" fillId="10" borderId="21" xfId="109" applyFont="1" applyFill="1" applyBorder="1" applyAlignment="1">
      <alignment horizontal="center" vertical="center"/>
    </xf>
    <xf numFmtId="0" fontId="25" fillId="10" borderId="21" xfId="0" applyFont="1" applyFill="1" applyBorder="1" applyAlignment="1">
      <alignment horizontal="center" vertical="center" wrapText="1"/>
    </xf>
    <xf numFmtId="3" fontId="20" fillId="10" borderId="21" xfId="0" applyNumberFormat="1" applyFont="1" applyFill="1" applyBorder="1" applyAlignment="1">
      <alignment horizontal="center" wrapText="1"/>
    </xf>
    <xf numFmtId="3" fontId="20" fillId="10" borderId="21" xfId="0" applyNumberFormat="1" applyFont="1" applyFill="1" applyBorder="1" applyAlignment="1">
      <alignment horizontal="center" vertical="center" wrapText="1"/>
    </xf>
    <xf numFmtId="0" fontId="20" fillId="10" borderId="21" xfId="0" applyFont="1" applyFill="1" applyBorder="1" applyAlignment="1">
      <alignment horizontal="center" vertical="center"/>
    </xf>
    <xf numFmtId="0" fontId="20" fillId="10" borderId="21" xfId="0" applyFont="1" applyFill="1" applyBorder="1" applyAlignment="1">
      <alignment horizontal="center" wrapText="1"/>
    </xf>
    <xf numFmtId="0" fontId="20" fillId="10" borderId="21" xfId="0" applyFont="1" applyFill="1" applyBorder="1" applyAlignment="1">
      <alignment horizontal="center" vertical="center" wrapText="1"/>
    </xf>
    <xf numFmtId="0" fontId="20" fillId="10" borderId="21" xfId="0" applyFont="1" applyFill="1" applyBorder="1" applyAlignment="1">
      <alignment horizontal="center"/>
    </xf>
    <xf numFmtId="0" fontId="20" fillId="10" borderId="21" xfId="97" applyFont="1" applyFill="1" applyBorder="1" applyAlignment="1">
      <alignment horizontal="center" wrapText="1"/>
      <protection/>
    </xf>
    <xf numFmtId="0" fontId="20" fillId="10" borderId="21" xfId="93" applyFont="1" applyFill="1" applyBorder="1" applyAlignment="1">
      <alignment horizontal="center" wrapText="1"/>
      <protection/>
    </xf>
    <xf numFmtId="0" fontId="20" fillId="75" borderId="21" xfId="0" applyFont="1" applyFill="1" applyBorder="1" applyAlignment="1">
      <alignment horizontal="center" wrapText="1"/>
    </xf>
    <xf numFmtId="9" fontId="20" fillId="10" borderId="21" xfId="109" applyFont="1" applyFill="1" applyBorder="1" applyAlignment="1">
      <alignment horizontal="center" vertical="center" wrapText="1"/>
    </xf>
    <xf numFmtId="0" fontId="19" fillId="74" borderId="21" xfId="0" applyFont="1" applyFill="1" applyBorder="1" applyAlignment="1">
      <alignment horizontal="center" vertical="center"/>
    </xf>
    <xf numFmtId="3" fontId="20" fillId="10" borderId="21" xfId="91" applyNumberFormat="1" applyFont="1" applyFill="1" applyBorder="1" applyAlignment="1">
      <alignment horizontal="center" vertical="center" wrapText="1"/>
      <protection/>
    </xf>
    <xf numFmtId="9" fontId="20" fillId="10" borderId="21" xfId="109" applyFont="1" applyFill="1" applyBorder="1" applyAlignment="1">
      <alignment horizontal="center"/>
    </xf>
    <xf numFmtId="3" fontId="20" fillId="75" borderId="21" xfId="0" applyNumberFormat="1" applyFont="1" applyFill="1" applyBorder="1" applyAlignment="1">
      <alignment horizontal="center" vertical="center" wrapText="1"/>
    </xf>
    <xf numFmtId="0" fontId="22" fillId="10" borderId="21" xfId="0" applyFont="1" applyFill="1" applyBorder="1" applyAlignment="1">
      <alignment horizontal="center" wrapText="1"/>
    </xf>
    <xf numFmtId="0" fontId="20" fillId="10" borderId="21" xfId="97" applyFont="1" applyFill="1" applyBorder="1" applyAlignment="1">
      <alignment horizontal="center" vertical="center" wrapText="1"/>
      <protection/>
    </xf>
    <xf numFmtId="0" fontId="20" fillId="10" borderId="21" xfId="0" applyFont="1" applyFill="1" applyBorder="1" applyAlignment="1">
      <alignment horizontal="center" vertical="top"/>
    </xf>
    <xf numFmtId="9" fontId="20" fillId="10" borderId="21" xfId="109" applyFont="1" applyFill="1" applyBorder="1" applyAlignment="1">
      <alignment horizontal="center" vertical="top"/>
    </xf>
    <xf numFmtId="3" fontId="20" fillId="75" borderId="21" xfId="0" applyNumberFormat="1" applyFont="1" applyFill="1" applyBorder="1" applyAlignment="1">
      <alignment horizontal="center" wrapText="1"/>
    </xf>
    <xf numFmtId="3" fontId="22" fillId="10" borderId="21" xfId="97" applyNumberFormat="1" applyFont="1" applyFill="1" applyBorder="1" applyAlignment="1">
      <alignment horizontal="center" vertical="center"/>
      <protection/>
    </xf>
    <xf numFmtId="0" fontId="20" fillId="10" borderId="21" xfId="97" applyFont="1" applyFill="1" applyBorder="1" applyAlignment="1">
      <alignment horizontal="center" vertical="center"/>
      <protection/>
    </xf>
    <xf numFmtId="0" fontId="20" fillId="10" borderId="21" xfId="98" applyFont="1" applyFill="1" applyBorder="1" applyAlignment="1">
      <alignment horizontal="center" wrapText="1"/>
      <protection/>
    </xf>
    <xf numFmtId="0" fontId="20" fillId="10" borderId="21" xfId="98" applyFont="1" applyFill="1" applyBorder="1" applyAlignment="1">
      <alignment horizontal="center" vertical="center" wrapText="1"/>
      <protection/>
    </xf>
    <xf numFmtId="0" fontId="19" fillId="10" borderId="21" xfId="0" applyFont="1" applyFill="1" applyBorder="1" applyAlignment="1">
      <alignment horizontal="center" vertical="center" wrapText="1"/>
    </xf>
    <xf numFmtId="3" fontId="19" fillId="10" borderId="21" xfId="0" applyNumberFormat="1" applyFont="1" applyFill="1" applyBorder="1" applyAlignment="1">
      <alignment horizontal="center" vertical="center" wrapText="1"/>
    </xf>
    <xf numFmtId="2" fontId="25" fillId="10" borderId="21" xfId="0" applyNumberFormat="1" applyFont="1" applyFill="1" applyBorder="1" applyAlignment="1" applyProtection="1">
      <alignment horizontal="center" vertical="center" wrapText="1"/>
      <protection/>
    </xf>
    <xf numFmtId="0" fontId="25" fillId="10" borderId="21" xfId="0" applyFont="1" applyFill="1" applyBorder="1" applyAlignment="1" applyProtection="1">
      <alignment horizontal="center" wrapText="1"/>
      <protection/>
    </xf>
    <xf numFmtId="0" fontId="25" fillId="10" borderId="21" xfId="0" applyFont="1" applyFill="1" applyBorder="1" applyAlignment="1" applyProtection="1">
      <alignment horizontal="center" vertical="center" wrapText="1"/>
      <protection/>
    </xf>
    <xf numFmtId="3" fontId="25" fillId="10" borderId="21" xfId="0" applyNumberFormat="1" applyFont="1" applyFill="1" applyBorder="1" applyAlignment="1" applyProtection="1">
      <alignment horizontal="center" vertical="center" wrapText="1"/>
      <protection/>
    </xf>
    <xf numFmtId="9" fontId="25" fillId="10" borderId="21" xfId="109" applyFont="1" applyFill="1" applyBorder="1" applyAlignment="1" applyProtection="1">
      <alignment horizontal="center" vertical="center" wrapText="1"/>
      <protection/>
    </xf>
    <xf numFmtId="0" fontId="25" fillId="10" borderId="21" xfId="0" applyFont="1" applyFill="1" applyBorder="1" applyAlignment="1" applyProtection="1">
      <alignment horizontal="center" vertical="center"/>
      <protection/>
    </xf>
    <xf numFmtId="9" fontId="25" fillId="10" borderId="21" xfId="109" applyFont="1" applyFill="1" applyBorder="1" applyAlignment="1" applyProtection="1">
      <alignment horizontal="center" vertical="center"/>
      <protection/>
    </xf>
    <xf numFmtId="0" fontId="25" fillId="76" borderId="21" xfId="0" applyFont="1" applyFill="1" applyBorder="1" applyAlignment="1" applyProtection="1">
      <alignment horizontal="center" wrapText="1"/>
      <protection/>
    </xf>
    <xf numFmtId="0" fontId="25" fillId="76" borderId="21" xfId="0" applyFont="1" applyFill="1" applyBorder="1" applyAlignment="1" applyProtection="1">
      <alignment horizontal="center" vertical="center" wrapText="1"/>
      <protection/>
    </xf>
    <xf numFmtId="0" fontId="25" fillId="76" borderId="21" xfId="93" applyFont="1" applyFill="1" applyBorder="1" applyAlignment="1" applyProtection="1">
      <alignment horizontal="center" wrapText="1"/>
      <protection/>
    </xf>
    <xf numFmtId="0" fontId="25" fillId="10" borderId="21" xfId="93" applyFont="1" applyFill="1" applyBorder="1" applyAlignment="1" applyProtection="1">
      <alignment horizontal="center" vertical="center" wrapText="1"/>
      <protection/>
    </xf>
    <xf numFmtId="3" fontId="27" fillId="10" borderId="21" xfId="0" applyNumberFormat="1" applyFont="1" applyFill="1" applyBorder="1" applyAlignment="1" applyProtection="1">
      <alignment horizontal="center" vertical="center" wrapText="1"/>
      <protection/>
    </xf>
    <xf numFmtId="9" fontId="27" fillId="10" borderId="21" xfId="109" applyFont="1" applyFill="1" applyBorder="1" applyAlignment="1" applyProtection="1">
      <alignment horizontal="center" vertical="center" wrapText="1"/>
      <protection/>
    </xf>
    <xf numFmtId="0" fontId="25" fillId="75" borderId="21" xfId="0" applyFont="1" applyFill="1" applyBorder="1" applyAlignment="1" applyProtection="1">
      <alignment horizontal="center" wrapText="1"/>
      <protection/>
    </xf>
    <xf numFmtId="0" fontId="25" fillId="75" borderId="21" xfId="0" applyFont="1" applyFill="1" applyBorder="1" applyAlignment="1" applyProtection="1">
      <alignment horizontal="center" vertical="center" wrapText="1"/>
      <protection/>
    </xf>
    <xf numFmtId="2" fontId="27" fillId="74" borderId="21" xfId="0" applyNumberFormat="1" applyFont="1" applyFill="1" applyBorder="1" applyAlignment="1" applyProtection="1">
      <alignment horizontal="center" vertical="center" wrapText="1"/>
      <protection/>
    </xf>
    <xf numFmtId="3" fontId="27" fillId="74" borderId="21" xfId="0" applyNumberFormat="1" applyFont="1" applyFill="1" applyBorder="1" applyAlignment="1" applyProtection="1">
      <alignment horizontal="center" vertical="center"/>
      <protection/>
    </xf>
    <xf numFmtId="0" fontId="25" fillId="10" borderId="21" xfId="96" applyFont="1" applyFill="1" applyBorder="1" applyAlignment="1" applyProtection="1">
      <alignment horizontal="center" wrapText="1"/>
      <protection/>
    </xf>
    <xf numFmtId="0" fontId="25" fillId="10" borderId="21" xfId="0" applyFont="1" applyFill="1" applyBorder="1" applyAlignment="1" applyProtection="1">
      <alignment horizontal="center" vertical="top"/>
      <protection/>
    </xf>
    <xf numFmtId="9" fontId="25" fillId="10" borderId="21" xfId="109" applyFont="1" applyFill="1" applyBorder="1" applyAlignment="1" applyProtection="1">
      <alignment horizontal="center" vertical="top"/>
      <protection/>
    </xf>
    <xf numFmtId="0" fontId="25" fillId="75" borderId="21" xfId="96" applyFont="1" applyFill="1" applyBorder="1" applyAlignment="1" applyProtection="1">
      <alignment horizontal="center" wrapText="1"/>
      <protection/>
    </xf>
    <xf numFmtId="2" fontId="25" fillId="75" borderId="21" xfId="0" applyNumberFormat="1" applyFont="1" applyFill="1" applyBorder="1" applyAlignment="1" applyProtection="1">
      <alignment horizontal="center" vertical="center" wrapText="1"/>
      <protection/>
    </xf>
    <xf numFmtId="3" fontId="25" fillId="75" borderId="21" xfId="0" applyNumberFormat="1" applyFont="1" applyFill="1" applyBorder="1" applyAlignment="1" applyProtection="1">
      <alignment horizontal="center" wrapText="1"/>
      <protection/>
    </xf>
    <xf numFmtId="0" fontId="25" fillId="10" borderId="21" xfId="92" applyFont="1" applyFill="1" applyBorder="1" applyAlignment="1" applyProtection="1">
      <alignment horizontal="center" vertical="center" wrapText="1"/>
      <protection/>
    </xf>
    <xf numFmtId="0" fontId="25" fillId="76" borderId="21" xfId="0" applyFont="1" applyFill="1" applyBorder="1" applyAlignment="1" applyProtection="1">
      <alignment horizontal="center" vertical="center"/>
      <protection/>
    </xf>
    <xf numFmtId="2" fontId="25" fillId="75" borderId="21" xfId="94" applyNumberFormat="1" applyFont="1" applyFill="1" applyBorder="1" applyAlignment="1" applyProtection="1">
      <alignment horizontal="center" vertical="center" wrapText="1"/>
      <protection/>
    </xf>
    <xf numFmtId="0" fontId="25" fillId="76" borderId="21" xfId="94" applyNumberFormat="1" applyFont="1" applyFill="1" applyBorder="1" applyAlignment="1" applyProtection="1">
      <alignment horizontal="center" wrapText="1"/>
      <protection/>
    </xf>
    <xf numFmtId="0" fontId="25" fillId="10" borderId="21" xfId="94" applyNumberFormat="1" applyFont="1" applyFill="1" applyBorder="1" applyAlignment="1" applyProtection="1">
      <alignment horizontal="center" vertical="center" wrapText="1"/>
      <protection/>
    </xf>
    <xf numFmtId="0" fontId="25" fillId="10" borderId="21" xfId="94" applyNumberFormat="1" applyFont="1" applyFill="1" applyBorder="1" applyAlignment="1" applyProtection="1">
      <alignment horizontal="center" wrapText="1"/>
      <protection/>
    </xf>
    <xf numFmtId="3" fontId="25" fillId="10" borderId="21" xfId="0" applyNumberFormat="1" applyFont="1" applyFill="1" applyBorder="1" applyAlignment="1">
      <alignment horizontal="center" vertical="center" wrapText="1"/>
    </xf>
    <xf numFmtId="3" fontId="25" fillId="74" borderId="21" xfId="0" applyNumberFormat="1" applyFont="1" applyFill="1" applyBorder="1" applyAlignment="1" applyProtection="1">
      <alignment horizontal="center" wrapText="1"/>
      <protection locked="0"/>
    </xf>
    <xf numFmtId="3" fontId="25" fillId="74" borderId="21" xfId="0" applyNumberFormat="1" applyFont="1" applyFill="1" applyBorder="1" applyAlignment="1" applyProtection="1">
      <alignment horizontal="center" wrapText="1"/>
      <protection/>
    </xf>
    <xf numFmtId="9" fontId="25" fillId="10" borderId="21" xfId="109" applyFont="1" applyFill="1" applyBorder="1" applyAlignment="1">
      <alignment horizontal="center" vertical="center" wrapText="1"/>
    </xf>
    <xf numFmtId="0" fontId="25" fillId="76" borderId="21" xfId="0" applyFont="1" applyFill="1" applyBorder="1" applyAlignment="1" applyProtection="1">
      <alignment horizontal="center" wrapText="1"/>
      <protection locked="0"/>
    </xf>
    <xf numFmtId="0" fontId="25" fillId="10" borderId="21" xfId="0" applyFont="1" applyFill="1" applyBorder="1" applyAlignment="1">
      <alignment horizontal="center" vertical="center"/>
    </xf>
    <xf numFmtId="9" fontId="25" fillId="10" borderId="21" xfId="109" applyFont="1" applyFill="1" applyBorder="1" applyAlignment="1">
      <alignment horizontal="center" vertical="center"/>
    </xf>
    <xf numFmtId="0" fontId="27" fillId="74" borderId="21" xfId="0" applyFont="1" applyFill="1" applyBorder="1" applyAlignment="1">
      <alignment horizontal="center" vertical="center"/>
    </xf>
    <xf numFmtId="3" fontId="27" fillId="74" borderId="21" xfId="0" applyNumberFormat="1" applyFont="1" applyFill="1" applyBorder="1" applyAlignment="1">
      <alignment horizontal="center" vertical="center"/>
    </xf>
    <xf numFmtId="0" fontId="25" fillId="74" borderId="21" xfId="0" applyFont="1" applyFill="1" applyBorder="1" applyAlignment="1">
      <alignment horizontal="center" wrapText="1"/>
    </xf>
    <xf numFmtId="1" fontId="25" fillId="74" borderId="21" xfId="0" applyNumberFormat="1" applyFont="1" applyFill="1" applyBorder="1" applyAlignment="1">
      <alignment horizontal="center" vertical="center"/>
    </xf>
    <xf numFmtId="0" fontId="25" fillId="10" borderId="21" xfId="0" applyFont="1" applyFill="1" applyBorder="1" applyAlignment="1" applyProtection="1">
      <alignment horizontal="center"/>
      <protection/>
    </xf>
    <xf numFmtId="9" fontId="25" fillId="10" borderId="21" xfId="109" applyFont="1" applyFill="1" applyBorder="1" applyAlignment="1" applyProtection="1">
      <alignment horizontal="center"/>
      <protection/>
    </xf>
    <xf numFmtId="2" fontId="27" fillId="10" borderId="21" xfId="0" applyNumberFormat="1" applyFont="1" applyFill="1" applyBorder="1" applyAlignment="1" applyProtection="1">
      <alignment horizontal="center" vertical="center" wrapText="1"/>
      <protection/>
    </xf>
    <xf numFmtId="3" fontId="27" fillId="10" borderId="21" xfId="0" applyNumberFormat="1" applyFont="1" applyFill="1" applyBorder="1" applyAlignment="1" applyProtection="1">
      <alignment horizontal="center" vertical="center"/>
      <protection/>
    </xf>
    <xf numFmtId="0" fontId="25" fillId="10" borderId="21" xfId="0" applyFont="1" applyFill="1" applyBorder="1" applyAlignment="1" applyProtection="1">
      <alignment horizontal="center" wrapText="1"/>
      <protection locked="0"/>
    </xf>
    <xf numFmtId="0" fontId="25" fillId="10" borderId="21" xfId="92" applyFont="1" applyFill="1" applyBorder="1" applyAlignment="1" applyProtection="1">
      <alignment horizontal="center" vertical="center" wrapText="1"/>
      <protection locked="0"/>
    </xf>
    <xf numFmtId="3" fontId="25" fillId="10" borderId="21" xfId="0" applyNumberFormat="1" applyFont="1" applyFill="1" applyBorder="1" applyAlignment="1">
      <alignment horizontal="center" wrapText="1"/>
    </xf>
    <xf numFmtId="2" fontId="20" fillId="75" borderId="21" xfId="0" applyNumberFormat="1" applyFont="1" applyFill="1" applyBorder="1" applyAlignment="1" applyProtection="1">
      <alignment horizontal="center" wrapText="1"/>
      <protection/>
    </xf>
    <xf numFmtId="0" fontId="20" fillId="10" borderId="21" xfId="95" applyFont="1" applyFill="1" applyBorder="1" applyAlignment="1" applyProtection="1">
      <alignment horizontal="center" wrapText="1"/>
      <protection/>
    </xf>
    <xf numFmtId="2" fontId="19" fillId="74" borderId="21" xfId="0" applyNumberFormat="1" applyFont="1" applyFill="1" applyBorder="1" applyAlignment="1" applyProtection="1">
      <alignment horizontal="center" vertical="center" wrapText="1"/>
      <protection/>
    </xf>
    <xf numFmtId="3" fontId="19" fillId="74" borderId="21" xfId="0" applyNumberFormat="1" applyFont="1" applyFill="1" applyBorder="1" applyAlignment="1" applyProtection="1">
      <alignment horizontal="center" vertical="center"/>
      <protection/>
    </xf>
    <xf numFmtId="1" fontId="19" fillId="10" borderId="21" xfId="118" applyNumberFormat="1" applyFont="1" applyFill="1" applyBorder="1" applyAlignment="1">
      <alignment horizontal="center" vertical="center" wrapText="1"/>
    </xf>
    <xf numFmtId="10" fontId="27" fillId="10" borderId="21" xfId="0" applyNumberFormat="1" applyFont="1" applyFill="1" applyBorder="1" applyAlignment="1">
      <alignment horizontal="center" vertical="center" wrapText="1"/>
    </xf>
    <xf numFmtId="0" fontId="20" fillId="74" borderId="21" xfId="0" applyFont="1" applyFill="1" applyBorder="1" applyAlignment="1">
      <alignment horizontal="center" vertical="center"/>
    </xf>
    <xf numFmtId="0" fontId="20" fillId="74" borderId="21" xfId="0" applyFont="1" applyFill="1" applyBorder="1" applyAlignment="1">
      <alignment horizontal="center" wrapText="1"/>
    </xf>
    <xf numFmtId="3" fontId="20" fillId="10" borderId="21" xfId="0" applyNumberFormat="1" applyFont="1" applyFill="1" applyBorder="1" applyAlignment="1">
      <alignment horizontal="center" vertical="center"/>
    </xf>
    <xf numFmtId="3" fontId="20" fillId="74" borderId="21" xfId="0" applyNumberFormat="1" applyFont="1" applyFill="1" applyBorder="1" applyAlignment="1">
      <alignment horizontal="center" wrapText="1"/>
    </xf>
    <xf numFmtId="3" fontId="20" fillId="74" borderId="21" xfId="0" applyNumberFormat="1" applyFont="1" applyFill="1" applyBorder="1" applyAlignment="1">
      <alignment horizontal="center" vertical="center" wrapText="1"/>
    </xf>
    <xf numFmtId="9" fontId="19" fillId="10" borderId="21" xfId="109" applyFont="1" applyFill="1" applyBorder="1" applyAlignment="1">
      <alignment horizontal="center" vertical="center" wrapText="1"/>
    </xf>
    <xf numFmtId="0" fontId="20" fillId="10" borderId="21" xfId="0" applyNumberFormat="1" applyFont="1" applyFill="1" applyBorder="1" applyAlignment="1">
      <alignment horizontal="center" wrapText="1"/>
    </xf>
    <xf numFmtId="0" fontId="20" fillId="10" borderId="21" xfId="0" applyNumberFormat="1" applyFont="1" applyFill="1" applyBorder="1" applyAlignment="1">
      <alignment horizontal="center" vertical="center" wrapText="1"/>
    </xf>
    <xf numFmtId="3" fontId="20" fillId="10" borderId="21" xfId="102" applyNumberFormat="1" applyFont="1" applyFill="1" applyBorder="1" applyAlignment="1">
      <alignment horizontal="center" wrapText="1"/>
      <protection/>
    </xf>
    <xf numFmtId="0" fontId="25" fillId="10" borderId="21" xfId="0" applyFont="1" applyFill="1" applyBorder="1" applyAlignment="1">
      <alignment horizontal="center" vertical="top"/>
    </xf>
    <xf numFmtId="9" fontId="25" fillId="10" borderId="21" xfId="109" applyFont="1" applyFill="1" applyBorder="1" applyAlignment="1">
      <alignment horizontal="center" vertical="top"/>
    </xf>
    <xf numFmtId="0" fontId="25" fillId="10" borderId="21" xfId="0" applyFont="1" applyFill="1" applyBorder="1" applyAlignment="1">
      <alignment horizontal="center"/>
    </xf>
    <xf numFmtId="9" fontId="25" fillId="10" borderId="21" xfId="109" applyFont="1" applyFill="1" applyBorder="1" applyAlignment="1">
      <alignment horizontal="center"/>
    </xf>
    <xf numFmtId="0" fontId="20" fillId="10" borderId="21" xfId="88" applyFont="1" applyFill="1" applyBorder="1" applyAlignment="1" applyProtection="1">
      <alignment horizontal="center"/>
      <protection locked="0"/>
    </xf>
    <xf numFmtId="0" fontId="20" fillId="10" borderId="21" xfId="0" applyFont="1" applyFill="1" applyBorder="1" applyAlignment="1" applyProtection="1">
      <alignment horizontal="center"/>
      <protection locked="0"/>
    </xf>
    <xf numFmtId="0" fontId="20" fillId="10" borderId="21" xfId="0" applyFont="1" applyFill="1" applyBorder="1" applyAlignment="1" applyProtection="1">
      <alignment horizontal="center" vertical="center"/>
      <protection locked="0"/>
    </xf>
    <xf numFmtId="0" fontId="20" fillId="10" borderId="21" xfId="96" applyFont="1" applyFill="1" applyBorder="1" applyAlignment="1" applyProtection="1">
      <alignment horizontal="center"/>
      <protection locked="0"/>
    </xf>
    <xf numFmtId="3" fontId="20" fillId="10" borderId="21" xfId="99" applyNumberFormat="1" applyFont="1" applyFill="1" applyBorder="1" applyAlignment="1">
      <alignment horizontal="center" wrapText="1"/>
      <protection/>
    </xf>
    <xf numFmtId="3" fontId="24" fillId="10" borderId="21" xfId="0" applyNumberFormat="1" applyFont="1" applyFill="1" applyBorder="1" applyAlignment="1">
      <alignment horizontal="center" vertical="center" wrapText="1"/>
    </xf>
    <xf numFmtId="9" fontId="24" fillId="10" borderId="21" xfId="109" applyFont="1" applyFill="1" applyBorder="1" applyAlignment="1">
      <alignment horizontal="center" vertical="center" wrapText="1"/>
    </xf>
    <xf numFmtId="0" fontId="19" fillId="74" borderId="21" xfId="0" applyFont="1" applyFill="1" applyBorder="1" applyAlignment="1">
      <alignment horizontal="center" vertical="center" wrapText="1"/>
    </xf>
    <xf numFmtId="0" fontId="22" fillId="10" borderId="21" xfId="0" applyFont="1" applyFill="1" applyBorder="1" applyAlignment="1">
      <alignment horizontal="center"/>
    </xf>
    <xf numFmtId="0" fontId="22" fillId="10" borderId="21" xfId="0" applyFont="1" applyFill="1" applyBorder="1" applyAlignment="1">
      <alignment horizontal="center" vertical="center" wrapText="1"/>
    </xf>
    <xf numFmtId="0" fontId="27" fillId="73" borderId="21" xfId="0" applyFont="1" applyFill="1" applyBorder="1" applyAlignment="1">
      <alignment horizontal="center" vertical="center"/>
    </xf>
    <xf numFmtId="3" fontId="27" fillId="73" borderId="21" xfId="0" applyNumberFormat="1" applyFont="1" applyFill="1" applyBorder="1" applyAlignment="1">
      <alignment horizontal="center" vertical="center"/>
    </xf>
    <xf numFmtId="0" fontId="30" fillId="74" borderId="21" xfId="1" applyFont="1" applyFill="1" applyBorder="1" applyAlignment="1">
      <alignment horizontal="center" vertical="center"/>
    </xf>
    <xf numFmtId="3" fontId="22" fillId="74" borderId="21" xfId="1" applyNumberFormat="1" applyFont="1" applyFill="1" applyBorder="1" applyAlignment="1">
      <alignment horizontal="center" vertical="center" wrapText="1"/>
    </xf>
    <xf numFmtId="9" fontId="30" fillId="10" borderId="21" xfId="109" applyFont="1" applyFill="1" applyBorder="1" applyAlignment="1">
      <alignment horizontal="center" vertical="center"/>
    </xf>
    <xf numFmtId="3" fontId="22" fillId="75" borderId="21" xfId="2" applyNumberFormat="1" applyFont="1" applyFill="1" applyBorder="1" applyAlignment="1">
      <alignment horizontal="center" wrapText="1"/>
    </xf>
    <xf numFmtId="3" fontId="20" fillId="75" borderId="21" xfId="0" applyNumberFormat="1" applyFont="1" applyFill="1" applyBorder="1" applyAlignment="1">
      <alignment horizontal="center" vertical="top" wrapText="1"/>
    </xf>
    <xf numFmtId="9" fontId="20" fillId="75" borderId="21" xfId="109" applyFont="1" applyFill="1" applyBorder="1" applyAlignment="1">
      <alignment horizontal="center" vertical="center" wrapText="1"/>
    </xf>
    <xf numFmtId="0" fontId="22" fillId="10" borderId="21" xfId="2" applyFont="1" applyFill="1" applyBorder="1" applyAlignment="1">
      <alignment horizontal="center" wrapText="1"/>
    </xf>
    <xf numFmtId="3" fontId="22" fillId="75" borderId="21" xfId="2" applyNumberFormat="1" applyFont="1" applyFill="1" applyBorder="1" applyAlignment="1">
      <alignment horizontal="center" wrapText="1"/>
    </xf>
    <xf numFmtId="0" fontId="22" fillId="10" borderId="21" xfId="2" applyFont="1" applyFill="1" applyBorder="1" applyAlignment="1">
      <alignment horizontal="center" wrapText="1"/>
    </xf>
    <xf numFmtId="0" fontId="20" fillId="10" borderId="21" xfId="0" applyFont="1" applyFill="1" applyBorder="1" applyAlignment="1">
      <alignment horizontal="center" vertical="top" wrapText="1"/>
    </xf>
    <xf numFmtId="3" fontId="22" fillId="10" borderId="21" xfId="2" applyNumberFormat="1" applyFont="1" applyFill="1" applyBorder="1" applyAlignment="1">
      <alignment horizontal="center" wrapText="1"/>
    </xf>
    <xf numFmtId="3" fontId="20" fillId="10" borderId="21" xfId="0" applyNumberFormat="1" applyFont="1" applyFill="1" applyBorder="1" applyAlignment="1">
      <alignment horizontal="center" vertical="top" wrapText="1"/>
    </xf>
    <xf numFmtId="3" fontId="25" fillId="10" borderId="21" xfId="0" applyNumberFormat="1" applyFont="1" applyFill="1" applyBorder="1" applyAlignment="1">
      <alignment horizontal="center" vertical="top" wrapText="1"/>
    </xf>
    <xf numFmtId="0" fontId="30" fillId="74" borderId="21" xfId="1" applyFont="1" applyFill="1" applyBorder="1" applyAlignment="1">
      <alignment horizontal="center" vertical="center"/>
    </xf>
    <xf numFmtId="3" fontId="30" fillId="74" borderId="21" xfId="1" applyNumberFormat="1" applyFont="1" applyFill="1" applyBorder="1" applyAlignment="1">
      <alignment horizontal="center" vertical="center" wrapText="1"/>
    </xf>
    <xf numFmtId="3" fontId="20" fillId="10" borderId="21" xfId="101" applyNumberFormat="1" applyFont="1" applyFill="1" applyBorder="1" applyAlignment="1">
      <alignment horizontal="center" vertical="center" wrapText="1"/>
      <protection/>
    </xf>
    <xf numFmtId="9" fontId="30" fillId="10" borderId="21" xfId="109" applyFont="1" applyFill="1" applyBorder="1" applyAlignment="1">
      <alignment horizontal="center" vertical="center" wrapText="1"/>
    </xf>
    <xf numFmtId="0" fontId="19" fillId="10" borderId="21" xfId="100" applyFont="1" applyFill="1" applyBorder="1" applyAlignment="1">
      <alignment horizontal="center" vertical="center" wrapText="1"/>
      <protection/>
    </xf>
    <xf numFmtId="0" fontId="20" fillId="10" borderId="21" xfId="0" applyFont="1" applyFill="1" applyBorder="1" applyAlignment="1">
      <alignment vertical="center"/>
    </xf>
    <xf numFmtId="0" fontId="19" fillId="10" borderId="21" xfId="100" applyFont="1" applyFill="1" applyBorder="1" applyAlignment="1">
      <alignment horizontal="center" vertical="center"/>
      <protection/>
    </xf>
    <xf numFmtId="3" fontId="19" fillId="10" borderId="21" xfId="100" applyNumberFormat="1" applyFont="1" applyFill="1" applyBorder="1" applyAlignment="1">
      <alignment horizontal="center" vertical="center" wrapText="1"/>
      <protection/>
    </xf>
    <xf numFmtId="0" fontId="25" fillId="10" borderId="21" xfId="100" applyFont="1" applyFill="1" applyBorder="1" applyAlignment="1">
      <alignment horizontal="center" vertical="center" wrapText="1"/>
      <protection/>
    </xf>
    <xf numFmtId="0" fontId="20" fillId="10" borderId="21" xfId="100" applyFont="1" applyFill="1" applyBorder="1" applyAlignment="1">
      <alignment horizontal="center" wrapText="1"/>
      <protection/>
    </xf>
    <xf numFmtId="3" fontId="20" fillId="10" borderId="21" xfId="100" applyNumberFormat="1" applyFont="1" applyFill="1" applyBorder="1" applyAlignment="1">
      <alignment horizontal="center" vertical="center"/>
      <protection/>
    </xf>
    <xf numFmtId="0" fontId="20" fillId="77" borderId="21" xfId="0" applyFont="1" applyFill="1" applyBorder="1" applyAlignment="1">
      <alignment horizontal="center" wrapText="1"/>
    </xf>
    <xf numFmtId="0" fontId="20" fillId="77" borderId="21" xfId="0" applyFont="1" applyFill="1" applyBorder="1" applyAlignment="1">
      <alignment horizontal="center"/>
    </xf>
    <xf numFmtId="3" fontId="20" fillId="78" borderId="21" xfId="0" applyNumberFormat="1" applyFont="1" applyFill="1" applyBorder="1" applyAlignment="1">
      <alignment horizontal="center" wrapText="1"/>
    </xf>
    <xf numFmtId="0" fontId="20" fillId="78" borderId="21" xfId="0" applyFont="1" applyFill="1" applyBorder="1" applyAlignment="1">
      <alignment horizontal="center" wrapText="1"/>
    </xf>
    <xf numFmtId="0" fontId="20" fillId="78" borderId="21" xfId="0" applyFont="1" applyFill="1" applyBorder="1" applyAlignment="1">
      <alignment horizontal="center"/>
    </xf>
    <xf numFmtId="3" fontId="20" fillId="79" borderId="21" xfId="0" applyNumberFormat="1" applyFont="1" applyFill="1" applyBorder="1" applyAlignment="1">
      <alignment horizontal="center" wrapText="1"/>
    </xf>
    <xf numFmtId="3" fontId="25" fillId="10" borderId="21" xfId="0" applyNumberFormat="1" applyFont="1" applyFill="1" applyBorder="1" applyAlignment="1" applyProtection="1">
      <alignment horizontal="center" vertical="center"/>
      <protection locked="0"/>
    </xf>
    <xf numFmtId="3" fontId="34" fillId="10" borderId="21" xfId="0" applyNumberFormat="1" applyFont="1" applyFill="1" applyBorder="1" applyAlignment="1" applyProtection="1">
      <alignment horizontal="center" vertical="center" wrapText="1"/>
      <protection locked="0"/>
    </xf>
    <xf numFmtId="3" fontId="25" fillId="10" borderId="21" xfId="0" applyNumberFormat="1" applyFont="1" applyFill="1" applyBorder="1" applyAlignment="1" applyProtection="1">
      <alignment horizontal="center" vertical="center" wrapText="1"/>
      <protection locked="0"/>
    </xf>
    <xf numFmtId="9" fontId="34" fillId="10" borderId="21" xfId="109" applyFont="1" applyFill="1" applyBorder="1" applyAlignment="1" applyProtection="1">
      <alignment horizontal="center" vertical="center" wrapText="1"/>
      <protection locked="0"/>
    </xf>
    <xf numFmtId="0" fontId="22" fillId="10" borderId="2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0" fontId="20" fillId="0" borderId="0" xfId="109" applyNumberFormat="1" applyFont="1" applyAlignment="1">
      <alignment horizontal="center"/>
    </xf>
    <xf numFmtId="164" fontId="20" fillId="0" borderId="0" xfId="109" applyNumberFormat="1" applyFont="1" applyAlignment="1">
      <alignment horizontal="center"/>
    </xf>
    <xf numFmtId="0" fontId="25" fillId="0" borderId="20" xfId="96" applyFont="1" applyBorder="1" applyAlignment="1" applyProtection="1">
      <alignment horizontal="center" wrapText="1"/>
      <protection/>
    </xf>
    <xf numFmtId="0" fontId="25" fillId="57" borderId="31" xfId="96" applyFont="1" applyFill="1" applyBorder="1" applyAlignment="1" applyProtection="1">
      <alignment horizontal="center" wrapText="1"/>
      <protection/>
    </xf>
    <xf numFmtId="0" fontId="25" fillId="0" borderId="31" xfId="96" applyFont="1" applyFill="1" applyBorder="1" applyAlignment="1" applyProtection="1">
      <alignment horizontal="center" wrapText="1"/>
      <protection/>
    </xf>
    <xf numFmtId="2" fontId="25" fillId="0" borderId="21" xfId="0" applyNumberFormat="1" applyFont="1" applyFill="1" applyBorder="1" applyAlignment="1" applyProtection="1">
      <alignment horizontal="center" vertical="center" wrapText="1"/>
      <protection/>
    </xf>
    <xf numFmtId="3" fontId="19" fillId="13" borderId="21" xfId="0" applyNumberFormat="1" applyFont="1" applyFill="1" applyBorder="1" applyAlignment="1">
      <alignment horizontal="center" vertical="center" wrapText="1"/>
    </xf>
    <xf numFmtId="3" fontId="19" fillId="13" borderId="19" xfId="0" applyNumberFormat="1" applyFont="1" applyFill="1" applyBorder="1" applyAlignment="1">
      <alignment horizontal="center" vertical="center" wrapText="1"/>
    </xf>
    <xf numFmtId="0" fontId="27" fillId="56" borderId="21" xfId="0" applyFont="1" applyFill="1" applyBorder="1" applyAlignment="1" applyProtection="1">
      <alignment horizontal="center" vertical="center" textRotation="90" wrapText="1"/>
      <protection/>
    </xf>
    <xf numFmtId="0" fontId="19" fillId="0" borderId="32" xfId="0" applyFont="1" applyBorder="1" applyAlignment="1">
      <alignment horizontal="center" vertical="center" textRotation="90"/>
    </xf>
    <xf numFmtId="0" fontId="19" fillId="0" borderId="33" xfId="0" applyFont="1" applyBorder="1" applyAlignment="1">
      <alignment horizontal="center" vertical="center" textRotation="90"/>
    </xf>
    <xf numFmtId="0" fontId="19" fillId="0" borderId="34" xfId="0" applyFont="1" applyBorder="1" applyAlignment="1">
      <alignment horizontal="center" vertical="center" textRotation="90"/>
    </xf>
    <xf numFmtId="0" fontId="19" fillId="0" borderId="35" xfId="100" applyFont="1" applyBorder="1" applyAlignment="1">
      <alignment horizontal="center" vertical="center" textRotation="90"/>
      <protection/>
    </xf>
    <xf numFmtId="0" fontId="0" fillId="0" borderId="0" xfId="0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19" fillId="0" borderId="21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/>
    </xf>
    <xf numFmtId="0" fontId="29" fillId="57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19" fillId="0" borderId="37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19" fillId="0" borderId="23" xfId="0" applyFont="1" applyFill="1" applyBorder="1" applyAlignment="1">
      <alignment horizontal="center" vertical="center" textRotation="90"/>
    </xf>
    <xf numFmtId="0" fontId="19" fillId="0" borderId="37" xfId="0" applyFont="1" applyFill="1" applyBorder="1" applyAlignment="1">
      <alignment horizontal="center" vertical="center" textRotation="90"/>
    </xf>
    <xf numFmtId="0" fontId="19" fillId="32" borderId="21" xfId="0" applyFont="1" applyFill="1" applyBorder="1" applyAlignment="1">
      <alignment horizontal="center" vertical="center" wrapText="1"/>
    </xf>
    <xf numFmtId="0" fontId="31" fillId="32" borderId="21" xfId="0" applyFont="1" applyFill="1" applyBorder="1" applyAlignment="1">
      <alignment horizontal="center" vertical="center" wrapText="1"/>
    </xf>
    <xf numFmtId="3" fontId="19" fillId="13" borderId="32" xfId="0" applyNumberFormat="1" applyFont="1" applyFill="1" applyBorder="1" applyAlignment="1">
      <alignment horizontal="center" vertical="center" wrapText="1"/>
    </xf>
    <xf numFmtId="3" fontId="19" fillId="13" borderId="33" xfId="0" applyNumberFormat="1" applyFont="1" applyFill="1" applyBorder="1" applyAlignment="1">
      <alignment horizontal="center" vertical="center" wrapText="1"/>
    </xf>
    <xf numFmtId="3" fontId="19" fillId="13" borderId="34" xfId="0" applyNumberFormat="1" applyFont="1" applyFill="1" applyBorder="1" applyAlignment="1">
      <alignment horizontal="center" vertical="center" wrapText="1"/>
    </xf>
    <xf numFmtId="9" fontId="19" fillId="32" borderId="21" xfId="109" applyFont="1" applyFill="1" applyBorder="1" applyAlignment="1">
      <alignment horizontal="center" vertical="center" wrapText="1"/>
    </xf>
    <xf numFmtId="9" fontId="31" fillId="32" borderId="21" xfId="109" applyFont="1" applyFill="1" applyBorder="1" applyAlignment="1">
      <alignment horizontal="center" vertical="center" wrapText="1"/>
    </xf>
    <xf numFmtId="0" fontId="19" fillId="10" borderId="21" xfId="0" applyFont="1" applyFill="1" applyBorder="1" applyAlignment="1">
      <alignment horizontal="center" vertical="center" wrapText="1"/>
    </xf>
    <xf numFmtId="0" fontId="22" fillId="10" borderId="21" xfId="0" applyFont="1" applyFill="1" applyBorder="1" applyAlignment="1">
      <alignment horizontal="center" vertical="center"/>
    </xf>
    <xf numFmtId="0" fontId="19" fillId="75" borderId="21" xfId="0" applyFont="1" applyFill="1" applyBorder="1" applyAlignment="1">
      <alignment horizontal="center" vertical="center" wrapText="1"/>
    </xf>
    <xf numFmtId="0" fontId="22" fillId="10" borderId="21" xfId="0" applyFont="1" applyFill="1" applyBorder="1" applyAlignment="1">
      <alignment horizontal="center" vertical="center" wrapText="1"/>
    </xf>
    <xf numFmtId="0" fontId="19" fillId="10" borderId="21" xfId="100" applyFont="1" applyFill="1" applyBorder="1" applyAlignment="1">
      <alignment horizontal="center" vertical="center"/>
      <protection/>
    </xf>
    <xf numFmtId="0" fontId="33" fillId="10" borderId="21" xfId="100" applyFont="1" applyFill="1" applyBorder="1" applyAlignment="1">
      <alignment horizontal="center" vertical="center"/>
      <protection/>
    </xf>
    <xf numFmtId="0" fontId="33" fillId="10" borderId="21" xfId="0" applyFont="1" applyFill="1" applyBorder="1" applyAlignment="1">
      <alignment horizontal="center" vertical="center" wrapText="1"/>
    </xf>
    <xf numFmtId="0" fontId="31" fillId="10" borderId="21" xfId="0" applyFont="1" applyFill="1" applyBorder="1" applyAlignment="1">
      <alignment horizontal="center" vertical="center" wrapText="1"/>
    </xf>
    <xf numFmtId="9" fontId="33" fillId="10" borderId="21" xfId="109" applyFont="1" applyFill="1" applyBorder="1" applyAlignment="1">
      <alignment horizontal="center" vertical="center" wrapText="1"/>
    </xf>
    <xf numFmtId="9" fontId="31" fillId="10" borderId="21" xfId="109" applyFont="1" applyFill="1" applyBorder="1" applyAlignment="1">
      <alignment horizontal="center" vertical="center" wrapText="1"/>
    </xf>
    <xf numFmtId="0" fontId="19" fillId="10" borderId="21" xfId="0" applyFont="1" applyFill="1" applyBorder="1" applyAlignment="1">
      <alignment horizontal="center" vertical="center"/>
    </xf>
    <xf numFmtId="0" fontId="27" fillId="10" borderId="21" xfId="0" applyFont="1" applyFill="1" applyBorder="1" applyAlignment="1" applyProtection="1">
      <alignment horizontal="center" vertical="center" wrapText="1"/>
      <protection/>
    </xf>
    <xf numFmtId="3" fontId="33" fillId="74" borderId="21" xfId="0" applyNumberFormat="1" applyFont="1" applyFill="1" applyBorder="1" applyAlignment="1">
      <alignment horizontal="center" vertical="center" wrapText="1"/>
    </xf>
  </cellXfs>
  <cellStyles count="111">
    <cellStyle name="Normal" xfId="0"/>
    <cellStyle name="RowLevel_0" xfId="1"/>
    <cellStyle name="ColLevel_0" xfId="2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3" xfId="89"/>
    <cellStyle name="Обычный 3" xfId="90"/>
    <cellStyle name="Обычный__Статус отработки_2010 Золотое кольцо Смоленск" xfId="91"/>
    <cellStyle name="Обычный_Великий Новгород Сок и ДП" xfId="92"/>
    <cellStyle name="Обычный_Лист1" xfId="93"/>
    <cellStyle name="Обычный_Лист1_1" xfId="94"/>
    <cellStyle name="Обычный_Лист1_Мурманск Сок и ДП" xfId="95"/>
    <cellStyle name="Обычный_Лист2" xfId="96"/>
    <cellStyle name="Обычный_отчет об эффективности вложений сети октябрь (прил 10)" xfId="97"/>
    <cellStyle name="Обычный_Приложение 10_Золотое кольцо" xfId="98"/>
    <cellStyle name="Обычный_Приложение_10_Урал" xfId="99"/>
    <cellStyle name="Обычный_СЕТИ_Цель по расширению полки ДП_апрель_2011" xfId="100"/>
    <cellStyle name="Обычный_срочно 31 мая 2011г" xfId="101"/>
    <cellStyle name="Обычный_эффективность вложений в сеть_2008г прил №10" xfId="102"/>
    <cellStyle name="Плохой" xfId="103"/>
    <cellStyle name="Плохой 2" xfId="104"/>
    <cellStyle name="Пояснение" xfId="105"/>
    <cellStyle name="Пояснение 2" xfId="106"/>
    <cellStyle name="Примечание" xfId="107"/>
    <cellStyle name="Примечание 2" xfId="108"/>
    <cellStyle name="Percent" xfId="109"/>
    <cellStyle name="Процентный 2" xfId="110"/>
    <cellStyle name="Процентный 3" xfId="111"/>
    <cellStyle name="Процентный 65" xfId="112"/>
    <cellStyle name="Связанная ячейка" xfId="113"/>
    <cellStyle name="Связанная ячейка 2" xfId="114"/>
    <cellStyle name="Стиль 1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  <cellStyle name="Хороший 99" xfId="122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97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24" sqref="I24"/>
    </sheetView>
  </sheetViews>
  <sheetFormatPr defaultColWidth="9.00390625" defaultRowHeight="12.75" outlineLevelRow="1"/>
  <cols>
    <col min="1" max="1" width="11.875" style="26" customWidth="1"/>
    <col min="2" max="2" width="32.125" style="4" customWidth="1"/>
    <col min="3" max="3" width="28.75390625" style="100" customWidth="1"/>
    <col min="4" max="4" width="8.25390625" style="4" customWidth="1"/>
    <col min="5" max="5" width="16.00390625" style="5" customWidth="1"/>
    <col min="6" max="6" width="13.875" style="245" customWidth="1"/>
    <col min="7" max="7" width="11.875" style="245" customWidth="1"/>
    <col min="8" max="8" width="13.125" style="288" customWidth="1"/>
    <col min="9" max="16384" width="9.125" style="5" customWidth="1"/>
  </cols>
  <sheetData>
    <row r="1" spans="1:8" s="3" customFormat="1" ht="18">
      <c r="A1" s="6" t="s">
        <v>521</v>
      </c>
      <c r="B1" s="6"/>
      <c r="C1" s="101"/>
      <c r="D1" s="6"/>
      <c r="F1" s="234"/>
      <c r="G1" s="234"/>
      <c r="H1" s="274"/>
    </row>
    <row r="2" ht="11.25"/>
    <row r="3" spans="1:8" s="289" customFormat="1" ht="10.5" customHeight="1">
      <c r="A3" s="484" t="s">
        <v>541</v>
      </c>
      <c r="B3" s="463" t="s">
        <v>542</v>
      </c>
      <c r="C3" s="463" t="s">
        <v>575</v>
      </c>
      <c r="D3" s="464" t="s">
        <v>126</v>
      </c>
      <c r="E3" s="482" t="s">
        <v>540</v>
      </c>
      <c r="F3" s="482" t="s">
        <v>555</v>
      </c>
      <c r="G3" s="482" t="s">
        <v>576</v>
      </c>
      <c r="H3" s="487" t="s">
        <v>556</v>
      </c>
    </row>
    <row r="4" spans="1:8" s="7" customFormat="1" ht="10.5" customHeight="1">
      <c r="A4" s="485"/>
      <c r="B4" s="463"/>
      <c r="C4" s="463"/>
      <c r="D4" s="464"/>
      <c r="E4" s="483"/>
      <c r="F4" s="483"/>
      <c r="G4" s="483"/>
      <c r="H4" s="488"/>
    </row>
    <row r="5" spans="1:8" s="8" customFormat="1" ht="28.5" customHeight="1">
      <c r="A5" s="486"/>
      <c r="B5" s="463"/>
      <c r="C5" s="463"/>
      <c r="D5" s="464"/>
      <c r="E5" s="483"/>
      <c r="F5" s="483"/>
      <c r="G5" s="483"/>
      <c r="H5" s="488"/>
    </row>
    <row r="6" spans="1:8" s="61" customFormat="1" ht="10.5" customHeight="1" hidden="1" outlineLevel="1">
      <c r="A6" s="466" t="s">
        <v>543</v>
      </c>
      <c r="B6" s="190" t="s">
        <v>543</v>
      </c>
      <c r="C6" s="57" t="s">
        <v>147</v>
      </c>
      <c r="D6" s="116">
        <v>100</v>
      </c>
      <c r="E6" s="220"/>
      <c r="F6" s="223"/>
      <c r="G6" s="246"/>
      <c r="H6" s="247"/>
    </row>
    <row r="7" spans="1:8" s="9" customFormat="1" ht="11.25" customHeight="1" hidden="1" outlineLevel="1">
      <c r="A7" s="467"/>
      <c r="B7" s="190" t="s">
        <v>543</v>
      </c>
      <c r="C7" s="57" t="s">
        <v>490</v>
      </c>
      <c r="D7" s="116">
        <v>120</v>
      </c>
      <c r="E7" s="221"/>
      <c r="F7" s="16"/>
      <c r="G7" s="16"/>
      <c r="H7" s="249"/>
    </row>
    <row r="8" spans="1:8" s="9" customFormat="1" ht="11.25" customHeight="1" hidden="1" outlineLevel="1">
      <c r="A8" s="467"/>
      <c r="B8" s="190" t="s">
        <v>543</v>
      </c>
      <c r="C8" s="44" t="s">
        <v>491</v>
      </c>
      <c r="D8" s="116">
        <v>16</v>
      </c>
      <c r="E8" s="221"/>
      <c r="F8" s="16"/>
      <c r="G8" s="16"/>
      <c r="H8" s="249"/>
    </row>
    <row r="9" spans="1:8" s="9" customFormat="1" ht="11.25" customHeight="1" hidden="1" outlineLevel="1">
      <c r="A9" s="467"/>
      <c r="B9" s="190" t="s">
        <v>543</v>
      </c>
      <c r="C9" s="21" t="s">
        <v>137</v>
      </c>
      <c r="D9" s="116">
        <v>40</v>
      </c>
      <c r="E9" s="221"/>
      <c r="F9" s="16"/>
      <c r="G9" s="16"/>
      <c r="H9" s="249"/>
    </row>
    <row r="10" spans="1:8" s="9" customFormat="1" ht="11.25" customHeight="1" hidden="1" outlineLevel="1">
      <c r="A10" s="467"/>
      <c r="B10" s="190" t="s">
        <v>543</v>
      </c>
      <c r="C10" s="44" t="s">
        <v>492</v>
      </c>
      <c r="D10" s="116">
        <v>125</v>
      </c>
      <c r="E10" s="221"/>
      <c r="F10" s="16"/>
      <c r="G10" s="16"/>
      <c r="H10" s="249"/>
    </row>
    <row r="11" spans="1:8" s="9" customFormat="1" ht="11.25" customHeight="1" hidden="1" outlineLevel="1">
      <c r="A11" s="467"/>
      <c r="B11" s="190" t="s">
        <v>543</v>
      </c>
      <c r="C11" s="44" t="s">
        <v>493</v>
      </c>
      <c r="D11" s="116">
        <v>32</v>
      </c>
      <c r="E11" s="221"/>
      <c r="F11" s="16"/>
      <c r="G11" s="16"/>
      <c r="H11" s="249"/>
    </row>
    <row r="12" spans="1:8" s="9" customFormat="1" ht="11.25" customHeight="1" hidden="1" outlineLevel="1">
      <c r="A12" s="467"/>
      <c r="B12" s="190" t="s">
        <v>543</v>
      </c>
      <c r="C12" s="44" t="s">
        <v>489</v>
      </c>
      <c r="D12" s="116">
        <v>18</v>
      </c>
      <c r="E12" s="221"/>
      <c r="F12" s="16"/>
      <c r="G12" s="16"/>
      <c r="H12" s="249"/>
    </row>
    <row r="13" spans="1:8" s="9" customFormat="1" ht="11.25" customHeight="1" hidden="1" outlineLevel="1">
      <c r="A13" s="467"/>
      <c r="B13" s="190" t="s">
        <v>543</v>
      </c>
      <c r="C13" s="44" t="s">
        <v>494</v>
      </c>
      <c r="D13" s="116">
        <v>197</v>
      </c>
      <c r="E13" s="221"/>
      <c r="F13" s="16"/>
      <c r="G13" s="16"/>
      <c r="H13" s="249"/>
    </row>
    <row r="14" spans="1:8" s="9" customFormat="1" ht="11.25" customHeight="1" hidden="1" outlineLevel="1">
      <c r="A14" s="467"/>
      <c r="B14" s="190" t="s">
        <v>543</v>
      </c>
      <c r="C14" s="44" t="s">
        <v>244</v>
      </c>
      <c r="D14" s="116">
        <v>38</v>
      </c>
      <c r="E14" s="221"/>
      <c r="F14" s="16"/>
      <c r="G14" s="16"/>
      <c r="H14" s="249"/>
    </row>
    <row r="15" spans="1:8" s="9" customFormat="1" ht="11.25" customHeight="1" hidden="1" outlineLevel="1">
      <c r="A15" s="467"/>
      <c r="B15" s="190" t="s">
        <v>543</v>
      </c>
      <c r="C15" s="44" t="s">
        <v>495</v>
      </c>
      <c r="D15" s="116">
        <v>14</v>
      </c>
      <c r="E15" s="221"/>
      <c r="F15" s="16"/>
      <c r="G15" s="16"/>
      <c r="H15" s="249"/>
    </row>
    <row r="16" spans="1:8" s="9" customFormat="1" ht="11.25" customHeight="1" hidden="1" outlineLevel="1">
      <c r="A16" s="467"/>
      <c r="B16" s="190" t="s">
        <v>543</v>
      </c>
      <c r="C16" s="44" t="s">
        <v>505</v>
      </c>
      <c r="D16" s="116">
        <v>51</v>
      </c>
      <c r="E16" s="221"/>
      <c r="F16" s="16"/>
      <c r="G16" s="16"/>
      <c r="H16" s="249"/>
    </row>
    <row r="17" spans="1:8" s="9" customFormat="1" ht="11.25" customHeight="1" hidden="1" outlineLevel="1">
      <c r="A17" s="467"/>
      <c r="B17" s="190" t="s">
        <v>543</v>
      </c>
      <c r="C17" s="44" t="s">
        <v>496</v>
      </c>
      <c r="D17" s="116">
        <v>38</v>
      </c>
      <c r="E17" s="221"/>
      <c r="F17" s="16"/>
      <c r="G17" s="16"/>
      <c r="H17" s="249"/>
    </row>
    <row r="18" spans="1:8" s="9" customFormat="1" ht="11.25" customHeight="1" hidden="1" outlineLevel="1">
      <c r="A18" s="467"/>
      <c r="B18" s="190" t="s">
        <v>543</v>
      </c>
      <c r="C18" s="44" t="s">
        <v>446</v>
      </c>
      <c r="D18" s="116">
        <v>25</v>
      </c>
      <c r="E18" s="221"/>
      <c r="F18" s="16"/>
      <c r="G18" s="16"/>
      <c r="H18" s="249"/>
    </row>
    <row r="19" spans="1:8" s="9" customFormat="1" ht="11.25" customHeight="1" hidden="1" outlineLevel="1">
      <c r="A19" s="467"/>
      <c r="B19" s="190" t="s">
        <v>543</v>
      </c>
      <c r="C19" s="44" t="s">
        <v>497</v>
      </c>
      <c r="D19" s="116">
        <v>45</v>
      </c>
      <c r="E19" s="221"/>
      <c r="F19" s="16"/>
      <c r="G19" s="16"/>
      <c r="H19" s="249"/>
    </row>
    <row r="20" spans="1:8" s="9" customFormat="1" ht="11.25" customHeight="1" hidden="1" outlineLevel="1">
      <c r="A20" s="467"/>
      <c r="B20" s="190" t="s">
        <v>543</v>
      </c>
      <c r="C20" s="44" t="s">
        <v>498</v>
      </c>
      <c r="D20" s="116">
        <v>43</v>
      </c>
      <c r="E20" s="221"/>
      <c r="F20" s="16"/>
      <c r="G20" s="16"/>
      <c r="H20" s="249"/>
    </row>
    <row r="21" spans="1:8" s="9" customFormat="1" ht="11.25" customHeight="1" hidden="1" outlineLevel="1">
      <c r="A21" s="467"/>
      <c r="B21" s="190" t="s">
        <v>543</v>
      </c>
      <c r="C21" s="44" t="s">
        <v>499</v>
      </c>
      <c r="D21" s="116">
        <v>65</v>
      </c>
      <c r="E21" s="221"/>
      <c r="F21" s="16"/>
      <c r="G21" s="16"/>
      <c r="H21" s="249"/>
    </row>
    <row r="22" spans="1:8" s="9" customFormat="1" ht="11.25" customHeight="1" hidden="1" outlineLevel="1">
      <c r="A22" s="467"/>
      <c r="B22" s="190" t="s">
        <v>543</v>
      </c>
      <c r="C22" s="57" t="s">
        <v>500</v>
      </c>
      <c r="D22" s="116">
        <v>12</v>
      </c>
      <c r="E22" s="221"/>
      <c r="F22" s="16"/>
      <c r="G22" s="16"/>
      <c r="H22" s="249"/>
    </row>
    <row r="23" spans="1:8" s="9" customFormat="1" ht="11.25" customHeight="1" hidden="1" outlineLevel="1">
      <c r="A23" s="467"/>
      <c r="B23" s="190" t="s">
        <v>543</v>
      </c>
      <c r="C23" s="44" t="s">
        <v>501</v>
      </c>
      <c r="D23" s="117">
        <v>10</v>
      </c>
      <c r="E23" s="221"/>
      <c r="F23" s="16"/>
      <c r="G23" s="16"/>
      <c r="H23" s="249"/>
    </row>
    <row r="24" spans="1:8" s="9" customFormat="1" ht="11.25" customHeight="1" hidden="1" outlineLevel="1">
      <c r="A24" s="467"/>
      <c r="B24" s="190" t="s">
        <v>543</v>
      </c>
      <c r="C24" s="24" t="s">
        <v>502</v>
      </c>
      <c r="D24" s="118">
        <v>61</v>
      </c>
      <c r="E24" s="221"/>
      <c r="F24" s="16"/>
      <c r="G24" s="16"/>
      <c r="H24" s="249"/>
    </row>
    <row r="25" spans="1:8" s="9" customFormat="1" ht="11.25" customHeight="1" hidden="1" outlineLevel="1">
      <c r="A25" s="467"/>
      <c r="B25" s="190" t="s">
        <v>543</v>
      </c>
      <c r="C25" s="44" t="s">
        <v>503</v>
      </c>
      <c r="D25" s="117">
        <v>18</v>
      </c>
      <c r="E25" s="221"/>
      <c r="F25" s="16"/>
      <c r="G25" s="16"/>
      <c r="H25" s="249"/>
    </row>
    <row r="26" spans="1:8" s="9" customFormat="1" ht="11.25" customHeight="1" hidden="1" outlineLevel="1">
      <c r="A26" s="467"/>
      <c r="B26" s="190" t="s">
        <v>543</v>
      </c>
      <c r="C26" s="44" t="s">
        <v>504</v>
      </c>
      <c r="D26" s="117">
        <v>18</v>
      </c>
      <c r="E26" s="221"/>
      <c r="F26" s="16"/>
      <c r="G26" s="16"/>
      <c r="H26" s="249"/>
    </row>
    <row r="27" spans="1:8" s="25" customFormat="1" ht="11.25" customHeight="1" collapsed="1">
      <c r="A27" s="468"/>
      <c r="B27" s="191" t="s">
        <v>543</v>
      </c>
      <c r="C27" s="290">
        <v>21</v>
      </c>
      <c r="D27" s="187">
        <f>SUM(D6:D26)</f>
        <v>1086</v>
      </c>
      <c r="E27" s="188">
        <f>D27/C27</f>
        <v>51.714285714285715</v>
      </c>
      <c r="F27" s="265">
        <v>0</v>
      </c>
      <c r="G27" s="265">
        <v>0</v>
      </c>
      <c r="H27" s="284">
        <v>0</v>
      </c>
    </row>
    <row r="28" spans="1:8" s="9" customFormat="1" ht="11.25" customHeight="1">
      <c r="A28" s="477" t="s">
        <v>558</v>
      </c>
      <c r="B28" s="192" t="s">
        <v>563</v>
      </c>
      <c r="C28" s="105">
        <v>6</v>
      </c>
      <c r="D28" s="121">
        <f>SUM(D29:D34)</f>
        <v>178</v>
      </c>
      <c r="E28" s="186">
        <f>D28/C28</f>
        <v>29.666666666666668</v>
      </c>
      <c r="F28" s="262">
        <v>0</v>
      </c>
      <c r="G28" s="262">
        <v>0</v>
      </c>
      <c r="H28" s="260">
        <v>0</v>
      </c>
    </row>
    <row r="29" spans="1:8" s="9" customFormat="1" ht="45" customHeight="1" hidden="1" outlineLevel="1">
      <c r="A29" s="477"/>
      <c r="B29" s="193" t="s">
        <v>468</v>
      </c>
      <c r="C29" s="58" t="s">
        <v>469</v>
      </c>
      <c r="D29" s="116">
        <v>20</v>
      </c>
      <c r="E29" s="222"/>
      <c r="F29" s="16"/>
      <c r="G29" s="16"/>
      <c r="H29" s="249"/>
    </row>
    <row r="30" spans="1:8" s="9" customFormat="1" ht="33.75" customHeight="1" hidden="1" outlineLevel="1">
      <c r="A30" s="477"/>
      <c r="B30" s="193" t="s">
        <v>470</v>
      </c>
      <c r="C30" s="57" t="s">
        <v>471</v>
      </c>
      <c r="D30" s="116">
        <v>24</v>
      </c>
      <c r="E30" s="222"/>
      <c r="F30" s="16"/>
      <c r="G30" s="16"/>
      <c r="H30" s="249"/>
    </row>
    <row r="31" spans="1:8" s="9" customFormat="1" ht="22.5" customHeight="1" hidden="1" outlineLevel="1">
      <c r="A31" s="477"/>
      <c r="B31" s="194" t="s">
        <v>524</v>
      </c>
      <c r="C31" s="44" t="s">
        <v>472</v>
      </c>
      <c r="D31" s="116">
        <v>78</v>
      </c>
      <c r="E31" s="222"/>
      <c r="F31" s="16"/>
      <c r="G31" s="16"/>
      <c r="H31" s="249"/>
    </row>
    <row r="32" spans="1:8" s="9" customFormat="1" ht="22.5" customHeight="1" hidden="1" outlineLevel="1">
      <c r="A32" s="477"/>
      <c r="B32" s="194" t="s">
        <v>524</v>
      </c>
      <c r="C32" s="44" t="s">
        <v>473</v>
      </c>
      <c r="D32" s="122">
        <v>21</v>
      </c>
      <c r="E32" s="222"/>
      <c r="F32" s="16"/>
      <c r="G32" s="16"/>
      <c r="H32" s="249"/>
    </row>
    <row r="33" spans="1:8" s="9" customFormat="1" ht="22.5" customHeight="1" hidden="1" outlineLevel="1">
      <c r="A33" s="477"/>
      <c r="B33" s="194" t="s">
        <v>524</v>
      </c>
      <c r="C33" s="44" t="s">
        <v>474</v>
      </c>
      <c r="D33" s="122">
        <v>9</v>
      </c>
      <c r="E33" s="222"/>
      <c r="F33" s="16"/>
      <c r="G33" s="16"/>
      <c r="H33" s="249"/>
    </row>
    <row r="34" spans="1:8" s="9" customFormat="1" ht="22.5" customHeight="1" hidden="1" outlineLevel="1">
      <c r="A34" s="477"/>
      <c r="B34" s="194" t="s">
        <v>524</v>
      </c>
      <c r="C34" s="44" t="s">
        <v>475</v>
      </c>
      <c r="D34" s="122">
        <v>26</v>
      </c>
      <c r="E34" s="222"/>
      <c r="F34" s="16"/>
      <c r="G34" s="16"/>
      <c r="H34" s="249"/>
    </row>
    <row r="35" spans="1:8" s="9" customFormat="1" ht="11.25" customHeight="1" collapsed="1">
      <c r="A35" s="477"/>
      <c r="B35" s="192" t="s">
        <v>564</v>
      </c>
      <c r="C35" s="105">
        <v>15</v>
      </c>
      <c r="D35" s="121">
        <f>SUM(D36:D50)</f>
        <v>608</v>
      </c>
      <c r="E35" s="186">
        <f>D35/C35</f>
        <v>40.53333333333333</v>
      </c>
      <c r="F35" s="262">
        <v>0</v>
      </c>
      <c r="G35" s="262">
        <v>0</v>
      </c>
      <c r="H35" s="260">
        <v>0</v>
      </c>
    </row>
    <row r="36" spans="1:8" s="9" customFormat="1" ht="26.25" customHeight="1" hidden="1" outlineLevel="1">
      <c r="A36" s="477"/>
      <c r="B36" s="194" t="s">
        <v>525</v>
      </c>
      <c r="C36" s="57" t="s">
        <v>47</v>
      </c>
      <c r="D36" s="116">
        <v>43</v>
      </c>
      <c r="E36" s="222"/>
      <c r="F36" s="16"/>
      <c r="G36" s="16"/>
      <c r="H36" s="249"/>
    </row>
    <row r="37" spans="1:8" s="9" customFormat="1" ht="26.25" customHeight="1" hidden="1" outlineLevel="1">
      <c r="A37" s="477"/>
      <c r="B37" s="194" t="s">
        <v>525</v>
      </c>
      <c r="C37" s="57" t="s">
        <v>48</v>
      </c>
      <c r="D37" s="117">
        <v>31</v>
      </c>
      <c r="E37" s="222"/>
      <c r="F37" s="16"/>
      <c r="G37" s="16"/>
      <c r="H37" s="249"/>
    </row>
    <row r="38" spans="1:8" s="9" customFormat="1" ht="22.5" customHeight="1" hidden="1" outlineLevel="1">
      <c r="A38" s="477"/>
      <c r="B38" s="194" t="s">
        <v>525</v>
      </c>
      <c r="C38" s="57" t="s">
        <v>49</v>
      </c>
      <c r="D38" s="117">
        <v>31</v>
      </c>
      <c r="E38" s="222"/>
      <c r="F38" s="16"/>
      <c r="G38" s="16"/>
      <c r="H38" s="249"/>
    </row>
    <row r="39" spans="1:8" s="9" customFormat="1" ht="29.25" customHeight="1" hidden="1" outlineLevel="1">
      <c r="A39" s="477"/>
      <c r="B39" s="194" t="s">
        <v>525</v>
      </c>
      <c r="C39" s="44" t="s">
        <v>50</v>
      </c>
      <c r="D39" s="117">
        <v>94</v>
      </c>
      <c r="E39" s="222"/>
      <c r="F39" s="16"/>
      <c r="G39" s="16"/>
      <c r="H39" s="249"/>
    </row>
    <row r="40" spans="1:8" s="9" customFormat="1" ht="22.5" customHeight="1" hidden="1" outlineLevel="1">
      <c r="A40" s="477"/>
      <c r="B40" s="194" t="s">
        <v>525</v>
      </c>
      <c r="C40" s="44" t="s">
        <v>51</v>
      </c>
      <c r="D40" s="117">
        <v>125</v>
      </c>
      <c r="E40" s="222"/>
      <c r="F40" s="16"/>
      <c r="G40" s="16"/>
      <c r="H40" s="249"/>
    </row>
    <row r="41" spans="1:8" s="9" customFormat="1" ht="22.5" customHeight="1" hidden="1" outlineLevel="1">
      <c r="A41" s="477"/>
      <c r="B41" s="194" t="s">
        <v>525</v>
      </c>
      <c r="C41" s="21" t="s">
        <v>52</v>
      </c>
      <c r="D41" s="117">
        <v>50</v>
      </c>
      <c r="E41" s="222"/>
      <c r="F41" s="16"/>
      <c r="G41" s="16"/>
      <c r="H41" s="249"/>
    </row>
    <row r="42" spans="1:8" s="9" customFormat="1" ht="22.5" customHeight="1" hidden="1" outlineLevel="1">
      <c r="A42" s="477"/>
      <c r="B42" s="194" t="s">
        <v>525</v>
      </c>
      <c r="C42" s="44" t="s">
        <v>53</v>
      </c>
      <c r="D42" s="117">
        <v>40</v>
      </c>
      <c r="E42" s="222"/>
      <c r="F42" s="16"/>
      <c r="G42" s="16"/>
      <c r="H42" s="249"/>
    </row>
    <row r="43" spans="1:8" s="9" customFormat="1" ht="22.5" customHeight="1" hidden="1" outlineLevel="1">
      <c r="A43" s="477"/>
      <c r="B43" s="194" t="s">
        <v>525</v>
      </c>
      <c r="C43" s="44" t="s">
        <v>54</v>
      </c>
      <c r="D43" s="117">
        <v>21</v>
      </c>
      <c r="E43" s="222"/>
      <c r="F43" s="16"/>
      <c r="G43" s="16"/>
      <c r="H43" s="249"/>
    </row>
    <row r="44" spans="1:8" s="9" customFormat="1" ht="22.5" customHeight="1" hidden="1" outlineLevel="1">
      <c r="A44" s="477"/>
      <c r="B44" s="194" t="s">
        <v>525</v>
      </c>
      <c r="C44" s="44" t="s">
        <v>55</v>
      </c>
      <c r="D44" s="117">
        <v>43</v>
      </c>
      <c r="E44" s="222"/>
      <c r="F44" s="16"/>
      <c r="G44" s="16"/>
      <c r="H44" s="249"/>
    </row>
    <row r="45" spans="1:8" s="9" customFormat="1" ht="22.5" customHeight="1" hidden="1" outlineLevel="1">
      <c r="A45" s="477"/>
      <c r="B45" s="194" t="s">
        <v>525</v>
      </c>
      <c r="C45" s="44" t="s">
        <v>56</v>
      </c>
      <c r="D45" s="117">
        <v>24</v>
      </c>
      <c r="E45" s="222"/>
      <c r="F45" s="16"/>
      <c r="G45" s="16"/>
      <c r="H45" s="249"/>
    </row>
    <row r="46" spans="1:8" s="9" customFormat="1" ht="22.5" customHeight="1" hidden="1" outlineLevel="1">
      <c r="A46" s="477"/>
      <c r="B46" s="194" t="s">
        <v>525</v>
      </c>
      <c r="C46" s="44" t="s">
        <v>57</v>
      </c>
      <c r="D46" s="117">
        <v>15</v>
      </c>
      <c r="E46" s="222"/>
      <c r="F46" s="16"/>
      <c r="G46" s="16"/>
      <c r="H46" s="249"/>
    </row>
    <row r="47" spans="1:8" s="9" customFormat="1" ht="22.5" customHeight="1" hidden="1" outlineLevel="1">
      <c r="A47" s="477"/>
      <c r="B47" s="194" t="s">
        <v>525</v>
      </c>
      <c r="C47" s="44" t="s">
        <v>58</v>
      </c>
      <c r="D47" s="117">
        <v>36</v>
      </c>
      <c r="E47" s="222"/>
      <c r="F47" s="16"/>
      <c r="G47" s="16"/>
      <c r="H47" s="249"/>
    </row>
    <row r="48" spans="1:8" s="9" customFormat="1" ht="22.5" customHeight="1" hidden="1" outlineLevel="1">
      <c r="A48" s="477"/>
      <c r="B48" s="194" t="s">
        <v>525</v>
      </c>
      <c r="C48" s="44" t="s">
        <v>59</v>
      </c>
      <c r="D48" s="117">
        <v>16</v>
      </c>
      <c r="E48" s="222"/>
      <c r="F48" s="16"/>
      <c r="G48" s="16"/>
      <c r="H48" s="249"/>
    </row>
    <row r="49" spans="1:8" s="9" customFormat="1" ht="22.5" customHeight="1" hidden="1" outlineLevel="1">
      <c r="A49" s="477"/>
      <c r="B49" s="194" t="s">
        <v>525</v>
      </c>
      <c r="C49" s="44" t="s">
        <v>60</v>
      </c>
      <c r="D49" s="117">
        <v>20</v>
      </c>
      <c r="E49" s="222"/>
      <c r="F49" s="16"/>
      <c r="G49" s="16"/>
      <c r="H49" s="249"/>
    </row>
    <row r="50" spans="1:8" s="9" customFormat="1" ht="22.5" customHeight="1" hidden="1" outlineLevel="1">
      <c r="A50" s="477"/>
      <c r="B50" s="194" t="s">
        <v>525</v>
      </c>
      <c r="C50" s="44" t="s">
        <v>61</v>
      </c>
      <c r="D50" s="117">
        <v>19</v>
      </c>
      <c r="E50" s="222"/>
      <c r="F50" s="16"/>
      <c r="G50" s="16"/>
      <c r="H50" s="249"/>
    </row>
    <row r="51" spans="1:8" s="9" customFormat="1" ht="11.25" customHeight="1" collapsed="1">
      <c r="A51" s="477"/>
      <c r="B51" s="192" t="s">
        <v>526</v>
      </c>
      <c r="C51" s="105">
        <v>12</v>
      </c>
      <c r="D51" s="121">
        <f>SUM(D52:D63)</f>
        <v>486</v>
      </c>
      <c r="E51" s="186">
        <f>D51/C51</f>
        <v>40.5</v>
      </c>
      <c r="F51" s="262">
        <v>0</v>
      </c>
      <c r="G51" s="262">
        <v>0</v>
      </c>
      <c r="H51" s="260">
        <v>0</v>
      </c>
    </row>
    <row r="52" spans="1:8" s="9" customFormat="1" ht="45" customHeight="1" hidden="1" outlineLevel="1">
      <c r="A52" s="477"/>
      <c r="B52" s="194" t="s">
        <v>526</v>
      </c>
      <c r="C52" s="57" t="s">
        <v>62</v>
      </c>
      <c r="D52" s="116">
        <v>24</v>
      </c>
      <c r="E52" s="222"/>
      <c r="F52" s="16"/>
      <c r="G52" s="16"/>
      <c r="H52" s="249"/>
    </row>
    <row r="53" spans="1:8" s="9" customFormat="1" ht="22.5" customHeight="1" hidden="1" outlineLevel="1">
      <c r="A53" s="477"/>
      <c r="B53" s="194" t="s">
        <v>526</v>
      </c>
      <c r="C53" s="57" t="s">
        <v>63</v>
      </c>
      <c r="D53" s="116">
        <v>32</v>
      </c>
      <c r="E53" s="222"/>
      <c r="F53" s="16"/>
      <c r="G53" s="16"/>
      <c r="H53" s="249"/>
    </row>
    <row r="54" spans="1:8" s="9" customFormat="1" ht="22.5" customHeight="1" hidden="1" outlineLevel="1">
      <c r="A54" s="477"/>
      <c r="B54" s="194" t="s">
        <v>526</v>
      </c>
      <c r="C54" s="44" t="s">
        <v>64</v>
      </c>
      <c r="D54" s="116">
        <v>14</v>
      </c>
      <c r="E54" s="222"/>
      <c r="F54" s="16"/>
      <c r="G54" s="16"/>
      <c r="H54" s="249"/>
    </row>
    <row r="55" spans="1:8" s="9" customFormat="1" ht="22.5" customHeight="1" hidden="1" outlineLevel="1">
      <c r="A55" s="477"/>
      <c r="B55" s="194" t="s">
        <v>526</v>
      </c>
      <c r="C55" s="44" t="s">
        <v>65</v>
      </c>
      <c r="D55" s="117">
        <v>13</v>
      </c>
      <c r="E55" s="222"/>
      <c r="F55" s="16"/>
      <c r="G55" s="16"/>
      <c r="H55" s="249"/>
    </row>
    <row r="56" spans="1:8" s="9" customFormat="1" ht="22.5" customHeight="1" hidden="1" outlineLevel="1">
      <c r="A56" s="477"/>
      <c r="B56" s="194" t="s">
        <v>526</v>
      </c>
      <c r="C56" s="67" t="s">
        <v>66</v>
      </c>
      <c r="D56" s="117">
        <v>75</v>
      </c>
      <c r="E56" s="222"/>
      <c r="F56" s="16"/>
      <c r="G56" s="16"/>
      <c r="H56" s="249"/>
    </row>
    <row r="57" spans="1:8" s="9" customFormat="1" ht="22.5" customHeight="1" hidden="1" outlineLevel="1">
      <c r="A57" s="477"/>
      <c r="B57" s="194" t="s">
        <v>526</v>
      </c>
      <c r="C57" s="44" t="s">
        <v>67</v>
      </c>
      <c r="D57" s="117">
        <v>150</v>
      </c>
      <c r="E57" s="222"/>
      <c r="F57" s="16"/>
      <c r="G57" s="16"/>
      <c r="H57" s="249"/>
    </row>
    <row r="58" spans="1:8" s="9" customFormat="1" ht="22.5" customHeight="1" hidden="1" outlineLevel="1">
      <c r="A58" s="477"/>
      <c r="B58" s="194" t="s">
        <v>526</v>
      </c>
      <c r="C58" s="44" t="s">
        <v>68</v>
      </c>
      <c r="D58" s="117">
        <v>39</v>
      </c>
      <c r="E58" s="222"/>
      <c r="F58" s="16"/>
      <c r="G58" s="16"/>
      <c r="H58" s="249"/>
    </row>
    <row r="59" spans="1:8" s="9" customFormat="1" ht="22.5" customHeight="1" hidden="1" outlineLevel="1">
      <c r="A59" s="477"/>
      <c r="B59" s="194" t="s">
        <v>526</v>
      </c>
      <c r="C59" s="44" t="s">
        <v>69</v>
      </c>
      <c r="D59" s="117">
        <v>21</v>
      </c>
      <c r="E59" s="222"/>
      <c r="F59" s="16"/>
      <c r="G59" s="16"/>
      <c r="H59" s="249"/>
    </row>
    <row r="60" spans="1:8" s="9" customFormat="1" ht="22.5" customHeight="1" hidden="1" outlineLevel="1">
      <c r="A60" s="477"/>
      <c r="B60" s="194" t="s">
        <v>526</v>
      </c>
      <c r="C60" s="44" t="s">
        <v>70</v>
      </c>
      <c r="D60" s="117">
        <v>18</v>
      </c>
      <c r="E60" s="222"/>
      <c r="F60" s="16"/>
      <c r="G60" s="16"/>
      <c r="H60" s="249"/>
    </row>
    <row r="61" spans="1:8" s="9" customFormat="1" ht="22.5" customHeight="1" hidden="1" outlineLevel="1">
      <c r="A61" s="477"/>
      <c r="B61" s="194" t="s">
        <v>526</v>
      </c>
      <c r="C61" s="44" t="s">
        <v>71</v>
      </c>
      <c r="D61" s="117">
        <v>36</v>
      </c>
      <c r="E61" s="222"/>
      <c r="F61" s="16"/>
      <c r="G61" s="16"/>
      <c r="H61" s="249"/>
    </row>
    <row r="62" spans="1:8" s="9" customFormat="1" ht="22.5" customHeight="1" hidden="1" outlineLevel="1">
      <c r="A62" s="477"/>
      <c r="B62" s="194" t="s">
        <v>526</v>
      </c>
      <c r="C62" s="44" t="s">
        <v>72</v>
      </c>
      <c r="D62" s="117">
        <v>34</v>
      </c>
      <c r="E62" s="222"/>
      <c r="F62" s="16"/>
      <c r="G62" s="16"/>
      <c r="H62" s="249"/>
    </row>
    <row r="63" spans="1:8" s="9" customFormat="1" ht="22.5" customHeight="1" hidden="1" outlineLevel="1">
      <c r="A63" s="477"/>
      <c r="B63" s="194" t="s">
        <v>526</v>
      </c>
      <c r="C63" s="44" t="s">
        <v>73</v>
      </c>
      <c r="D63" s="117">
        <v>30</v>
      </c>
      <c r="E63" s="222"/>
      <c r="F63" s="16"/>
      <c r="G63" s="16"/>
      <c r="H63" s="249"/>
    </row>
    <row r="64" spans="1:8" s="9" customFormat="1" ht="11.25" customHeight="1" collapsed="1">
      <c r="A64" s="477"/>
      <c r="B64" s="192" t="s">
        <v>527</v>
      </c>
      <c r="C64" s="105">
        <v>3</v>
      </c>
      <c r="D64" s="121">
        <f>SUM(D65:D67)</f>
        <v>73</v>
      </c>
      <c r="E64" s="186">
        <f>D64/C64</f>
        <v>24.333333333333332</v>
      </c>
      <c r="F64" s="262">
        <v>0</v>
      </c>
      <c r="G64" s="262">
        <v>0</v>
      </c>
      <c r="H64" s="260">
        <v>0</v>
      </c>
    </row>
    <row r="65" spans="1:8" s="9" customFormat="1" ht="33.75" customHeight="1" hidden="1" outlineLevel="1">
      <c r="A65" s="477"/>
      <c r="B65" s="194" t="s">
        <v>527</v>
      </c>
      <c r="C65" s="44" t="s">
        <v>74</v>
      </c>
      <c r="D65" s="117">
        <v>45</v>
      </c>
      <c r="E65" s="222"/>
      <c r="F65" s="16"/>
      <c r="G65" s="16"/>
      <c r="H65" s="249"/>
    </row>
    <row r="66" spans="1:8" s="9" customFormat="1" ht="22.5" customHeight="1" hidden="1" outlineLevel="1">
      <c r="A66" s="477"/>
      <c r="B66" s="194" t="s">
        <v>527</v>
      </c>
      <c r="C66" s="44" t="s">
        <v>75</v>
      </c>
      <c r="D66" s="117">
        <v>16</v>
      </c>
      <c r="E66" s="222"/>
      <c r="F66" s="16"/>
      <c r="G66" s="16"/>
      <c r="H66" s="249"/>
    </row>
    <row r="67" spans="1:8" s="9" customFormat="1" ht="45" customHeight="1" hidden="1" outlineLevel="1">
      <c r="A67" s="477"/>
      <c r="B67" s="194" t="s">
        <v>527</v>
      </c>
      <c r="C67" s="44" t="s">
        <v>76</v>
      </c>
      <c r="D67" s="117">
        <v>12</v>
      </c>
      <c r="E67" s="222"/>
      <c r="F67" s="16"/>
      <c r="G67" s="16"/>
      <c r="H67" s="249"/>
    </row>
    <row r="68" spans="1:8" s="9" customFormat="1" ht="11.25" customHeight="1" collapsed="1">
      <c r="A68" s="477"/>
      <c r="B68" s="192" t="s">
        <v>528</v>
      </c>
      <c r="C68" s="105">
        <v>10</v>
      </c>
      <c r="D68" s="121">
        <f>SUM(D69:D78)</f>
        <v>219</v>
      </c>
      <c r="E68" s="186">
        <f>D68/C68</f>
        <v>21.9</v>
      </c>
      <c r="F68" s="262">
        <v>0</v>
      </c>
      <c r="G68" s="262">
        <v>0</v>
      </c>
      <c r="H68" s="260">
        <v>0</v>
      </c>
    </row>
    <row r="69" spans="1:8" s="9" customFormat="1" ht="11.25" customHeight="1" hidden="1" outlineLevel="1">
      <c r="A69" s="477"/>
      <c r="B69" s="194" t="s">
        <v>528</v>
      </c>
      <c r="C69" s="44" t="s">
        <v>77</v>
      </c>
      <c r="D69" s="117">
        <v>1</v>
      </c>
      <c r="E69" s="222"/>
      <c r="F69" s="16"/>
      <c r="G69" s="16"/>
      <c r="H69" s="249"/>
    </row>
    <row r="70" spans="1:8" s="9" customFormat="1" ht="22.5" customHeight="1" hidden="1" outlineLevel="1">
      <c r="A70" s="477"/>
      <c r="B70" s="194" t="s">
        <v>528</v>
      </c>
      <c r="C70" s="44" t="s">
        <v>78</v>
      </c>
      <c r="D70" s="117">
        <v>4</v>
      </c>
      <c r="E70" s="222"/>
      <c r="F70" s="16"/>
      <c r="G70" s="16"/>
      <c r="H70" s="249"/>
    </row>
    <row r="71" spans="1:8" s="9" customFormat="1" ht="33.75" customHeight="1" hidden="1" outlineLevel="1">
      <c r="A71" s="477"/>
      <c r="B71" s="194" t="s">
        <v>528</v>
      </c>
      <c r="C71" s="44" t="s">
        <v>79</v>
      </c>
      <c r="D71" s="117">
        <v>53</v>
      </c>
      <c r="E71" s="222"/>
      <c r="F71" s="16"/>
      <c r="G71" s="16"/>
      <c r="H71" s="249"/>
    </row>
    <row r="72" spans="1:8" s="9" customFormat="1" ht="33.75" customHeight="1" hidden="1" outlineLevel="1">
      <c r="A72" s="477"/>
      <c r="B72" s="194" t="s">
        <v>528</v>
      </c>
      <c r="C72" s="44" t="s">
        <v>80</v>
      </c>
      <c r="D72" s="117">
        <v>10</v>
      </c>
      <c r="E72" s="222"/>
      <c r="F72" s="16"/>
      <c r="G72" s="16"/>
      <c r="H72" s="249"/>
    </row>
    <row r="73" spans="1:8" s="9" customFormat="1" ht="22.5" customHeight="1" hidden="1" outlineLevel="1">
      <c r="A73" s="477"/>
      <c r="B73" s="194" t="s">
        <v>528</v>
      </c>
      <c r="C73" s="44" t="s">
        <v>81</v>
      </c>
      <c r="D73" s="117">
        <v>40</v>
      </c>
      <c r="E73" s="222"/>
      <c r="F73" s="16"/>
      <c r="G73" s="16"/>
      <c r="H73" s="249"/>
    </row>
    <row r="74" spans="1:8" s="9" customFormat="1" ht="22.5" customHeight="1" hidden="1" outlineLevel="1">
      <c r="A74" s="477"/>
      <c r="B74" s="194" t="s">
        <v>528</v>
      </c>
      <c r="C74" s="58" t="s">
        <v>82</v>
      </c>
      <c r="D74" s="123">
        <v>15</v>
      </c>
      <c r="E74" s="222"/>
      <c r="F74" s="16"/>
      <c r="G74" s="16"/>
      <c r="H74" s="249"/>
    </row>
    <row r="75" spans="1:8" s="9" customFormat="1" ht="22.5" customHeight="1" hidden="1" outlineLevel="1">
      <c r="A75" s="477"/>
      <c r="B75" s="194" t="s">
        <v>528</v>
      </c>
      <c r="C75" s="44" t="s">
        <v>83</v>
      </c>
      <c r="D75" s="117">
        <v>10</v>
      </c>
      <c r="E75" s="222"/>
      <c r="F75" s="16"/>
      <c r="G75" s="16"/>
      <c r="H75" s="249"/>
    </row>
    <row r="76" spans="1:8" s="9" customFormat="1" ht="22.5" customHeight="1" hidden="1" outlineLevel="1">
      <c r="A76" s="477"/>
      <c r="B76" s="194" t="s">
        <v>528</v>
      </c>
      <c r="C76" s="24" t="s">
        <v>84</v>
      </c>
      <c r="D76" s="117">
        <v>22</v>
      </c>
      <c r="E76" s="222"/>
      <c r="F76" s="16"/>
      <c r="G76" s="16"/>
      <c r="H76" s="249"/>
    </row>
    <row r="77" spans="1:8" s="9" customFormat="1" ht="22.5" customHeight="1" hidden="1" outlineLevel="1">
      <c r="A77" s="477"/>
      <c r="B77" s="194" t="s">
        <v>528</v>
      </c>
      <c r="C77" s="68" t="s">
        <v>85</v>
      </c>
      <c r="D77" s="116">
        <v>24</v>
      </c>
      <c r="E77" s="222"/>
      <c r="F77" s="16"/>
      <c r="G77" s="16"/>
      <c r="H77" s="249"/>
    </row>
    <row r="78" spans="1:8" s="9" customFormat="1" ht="22.5" customHeight="1" hidden="1" outlineLevel="1">
      <c r="A78" s="477"/>
      <c r="B78" s="194" t="s">
        <v>528</v>
      </c>
      <c r="C78" s="44" t="s">
        <v>86</v>
      </c>
      <c r="D78" s="117">
        <v>40</v>
      </c>
      <c r="E78" s="222"/>
      <c r="F78" s="16"/>
      <c r="G78" s="16"/>
      <c r="H78" s="249"/>
    </row>
    <row r="79" spans="1:8" s="9" customFormat="1" ht="11.25" customHeight="1" collapsed="1">
      <c r="A79" s="477"/>
      <c r="B79" s="192" t="s">
        <v>529</v>
      </c>
      <c r="C79" s="105">
        <v>3</v>
      </c>
      <c r="D79" s="121">
        <f>SUM(D80:D82)</f>
        <v>57</v>
      </c>
      <c r="E79" s="186">
        <f>D79/C79</f>
        <v>19</v>
      </c>
      <c r="F79" s="262">
        <v>0</v>
      </c>
      <c r="G79" s="262">
        <v>0</v>
      </c>
      <c r="H79" s="260">
        <v>0</v>
      </c>
    </row>
    <row r="80" spans="1:8" s="9" customFormat="1" ht="22.5" customHeight="1" hidden="1" outlineLevel="1">
      <c r="A80" s="477"/>
      <c r="B80" s="194" t="s">
        <v>529</v>
      </c>
      <c r="C80" s="57" t="s">
        <v>88</v>
      </c>
      <c r="D80" s="124">
        <v>10</v>
      </c>
      <c r="E80" s="222"/>
      <c r="F80" s="16"/>
      <c r="G80" s="16"/>
      <c r="H80" s="249"/>
    </row>
    <row r="81" spans="1:8" s="9" customFormat="1" ht="22.5" customHeight="1" hidden="1" outlineLevel="1">
      <c r="A81" s="477"/>
      <c r="B81" s="194" t="s">
        <v>529</v>
      </c>
      <c r="C81" s="43" t="s">
        <v>89</v>
      </c>
      <c r="D81" s="124">
        <v>10</v>
      </c>
      <c r="E81" s="222"/>
      <c r="F81" s="16"/>
      <c r="G81" s="16"/>
      <c r="H81" s="249"/>
    </row>
    <row r="82" spans="1:8" s="9" customFormat="1" ht="22.5" customHeight="1" hidden="1" outlineLevel="1">
      <c r="A82" s="477"/>
      <c r="B82" s="194" t="s">
        <v>529</v>
      </c>
      <c r="C82" s="43" t="s">
        <v>90</v>
      </c>
      <c r="D82" s="117">
        <v>37</v>
      </c>
      <c r="E82" s="222"/>
      <c r="F82" s="16"/>
      <c r="G82" s="16"/>
      <c r="H82" s="249"/>
    </row>
    <row r="83" spans="1:8" s="9" customFormat="1" ht="11.25" customHeight="1" collapsed="1">
      <c r="A83" s="477"/>
      <c r="B83" s="192" t="s">
        <v>530</v>
      </c>
      <c r="C83" s="105">
        <v>6</v>
      </c>
      <c r="D83" s="121">
        <f>SUM(D84:D89)</f>
        <v>166</v>
      </c>
      <c r="E83" s="186">
        <f>D83/C83</f>
        <v>27.666666666666668</v>
      </c>
      <c r="F83" s="262">
        <v>0</v>
      </c>
      <c r="G83" s="262">
        <v>0</v>
      </c>
      <c r="H83" s="260">
        <v>0</v>
      </c>
    </row>
    <row r="84" spans="1:8" s="9" customFormat="1" ht="11.25" customHeight="1" hidden="1" outlineLevel="1">
      <c r="A84" s="477"/>
      <c r="B84" s="194" t="s">
        <v>530</v>
      </c>
      <c r="C84" s="57" t="s">
        <v>91</v>
      </c>
      <c r="D84" s="116">
        <v>65</v>
      </c>
      <c r="E84" s="222"/>
      <c r="F84" s="16"/>
      <c r="G84" s="16"/>
      <c r="H84" s="249"/>
    </row>
    <row r="85" spans="1:8" s="9" customFormat="1" ht="22.5" customHeight="1" hidden="1" outlineLevel="1">
      <c r="A85" s="477"/>
      <c r="B85" s="194" t="s">
        <v>530</v>
      </c>
      <c r="C85" s="44" t="s">
        <v>92</v>
      </c>
      <c r="D85" s="116">
        <v>46</v>
      </c>
      <c r="E85" s="222"/>
      <c r="F85" s="16"/>
      <c r="G85" s="16"/>
      <c r="H85" s="249"/>
    </row>
    <row r="86" spans="1:8" s="9" customFormat="1" ht="22.5" customHeight="1" hidden="1" outlineLevel="1">
      <c r="A86" s="477"/>
      <c r="B86" s="194" t="s">
        <v>530</v>
      </c>
      <c r="C86" s="57" t="s">
        <v>93</v>
      </c>
      <c r="D86" s="116">
        <v>15</v>
      </c>
      <c r="E86" s="222"/>
      <c r="F86" s="16"/>
      <c r="G86" s="16"/>
      <c r="H86" s="249"/>
    </row>
    <row r="87" spans="1:8" s="9" customFormat="1" ht="33.75" customHeight="1" hidden="1" outlineLevel="1">
      <c r="A87" s="477"/>
      <c r="B87" s="194" t="s">
        <v>530</v>
      </c>
      <c r="C87" s="57" t="s">
        <v>94</v>
      </c>
      <c r="D87" s="116">
        <v>14</v>
      </c>
      <c r="E87" s="222"/>
      <c r="F87" s="16"/>
      <c r="G87" s="16"/>
      <c r="H87" s="249"/>
    </row>
    <row r="88" spans="1:8" s="9" customFormat="1" ht="22.5" customHeight="1" hidden="1" outlineLevel="1">
      <c r="A88" s="477"/>
      <c r="B88" s="194" t="s">
        <v>530</v>
      </c>
      <c r="C88" s="44" t="s">
        <v>476</v>
      </c>
      <c r="D88" s="117">
        <v>16</v>
      </c>
      <c r="E88" s="222"/>
      <c r="F88" s="16"/>
      <c r="G88" s="16"/>
      <c r="H88" s="249"/>
    </row>
    <row r="89" spans="1:8" s="9" customFormat="1" ht="22.5" customHeight="1" hidden="1" outlineLevel="1">
      <c r="A89" s="477"/>
      <c r="B89" s="194" t="s">
        <v>530</v>
      </c>
      <c r="C89" s="44" t="s">
        <v>477</v>
      </c>
      <c r="D89" s="117">
        <v>10</v>
      </c>
      <c r="E89" s="222"/>
      <c r="F89" s="16"/>
      <c r="G89" s="16"/>
      <c r="H89" s="249"/>
    </row>
    <row r="90" spans="1:8" s="9" customFormat="1" ht="11.25" customHeight="1" collapsed="1">
      <c r="A90" s="477"/>
      <c r="B90" s="192" t="s">
        <v>531</v>
      </c>
      <c r="C90" s="105">
        <v>11</v>
      </c>
      <c r="D90" s="121">
        <f>SUM(D91:D101)</f>
        <v>228</v>
      </c>
      <c r="E90" s="186">
        <f>D90/C90</f>
        <v>20.727272727272727</v>
      </c>
      <c r="F90" s="262">
        <v>0</v>
      </c>
      <c r="G90" s="262">
        <v>0</v>
      </c>
      <c r="H90" s="260">
        <v>0</v>
      </c>
    </row>
    <row r="91" spans="1:8" s="9" customFormat="1" ht="22.5" customHeight="1" hidden="1" outlineLevel="1">
      <c r="A91" s="477"/>
      <c r="B91" s="194" t="s">
        <v>531</v>
      </c>
      <c r="C91" s="44" t="s">
        <v>478</v>
      </c>
      <c r="D91" s="117">
        <v>37</v>
      </c>
      <c r="E91" s="222"/>
      <c r="F91" s="16"/>
      <c r="G91" s="16"/>
      <c r="H91" s="249"/>
    </row>
    <row r="92" spans="1:8" s="9" customFormat="1" ht="33.75" customHeight="1" hidden="1" outlineLevel="1">
      <c r="A92" s="477"/>
      <c r="B92" s="194" t="s">
        <v>531</v>
      </c>
      <c r="C92" s="44" t="s">
        <v>479</v>
      </c>
      <c r="D92" s="117">
        <v>20</v>
      </c>
      <c r="E92" s="222"/>
      <c r="F92" s="16"/>
      <c r="G92" s="16"/>
      <c r="H92" s="249"/>
    </row>
    <row r="93" spans="1:8" s="9" customFormat="1" ht="22.5" customHeight="1" hidden="1" outlineLevel="1">
      <c r="A93" s="477"/>
      <c r="B93" s="194" t="s">
        <v>531</v>
      </c>
      <c r="C93" s="58" t="s">
        <v>480</v>
      </c>
      <c r="D93" s="123">
        <v>39</v>
      </c>
      <c r="E93" s="222"/>
      <c r="F93" s="16"/>
      <c r="G93" s="16"/>
      <c r="H93" s="249"/>
    </row>
    <row r="94" spans="1:8" s="9" customFormat="1" ht="33.75" customHeight="1" hidden="1" outlineLevel="1">
      <c r="A94" s="477"/>
      <c r="B94" s="194" t="s">
        <v>531</v>
      </c>
      <c r="C94" s="44" t="s">
        <v>481</v>
      </c>
      <c r="D94" s="117">
        <v>12</v>
      </c>
      <c r="E94" s="222"/>
      <c r="F94" s="16"/>
      <c r="G94" s="16"/>
      <c r="H94" s="249"/>
    </row>
    <row r="95" spans="1:8" s="9" customFormat="1" ht="33.75" customHeight="1" hidden="1" outlineLevel="1">
      <c r="A95" s="477"/>
      <c r="B95" s="194" t="s">
        <v>531</v>
      </c>
      <c r="C95" s="44" t="s">
        <v>482</v>
      </c>
      <c r="D95" s="117">
        <v>14</v>
      </c>
      <c r="E95" s="222"/>
      <c r="F95" s="16"/>
      <c r="G95" s="16"/>
      <c r="H95" s="249"/>
    </row>
    <row r="96" spans="1:8" s="9" customFormat="1" ht="22.5" customHeight="1" hidden="1" outlineLevel="1">
      <c r="A96" s="477"/>
      <c r="B96" s="194" t="s">
        <v>531</v>
      </c>
      <c r="C96" s="44" t="s">
        <v>483</v>
      </c>
      <c r="D96" s="117">
        <v>11</v>
      </c>
      <c r="E96" s="222"/>
      <c r="F96" s="16"/>
      <c r="G96" s="16"/>
      <c r="H96" s="249"/>
    </row>
    <row r="97" spans="1:8" s="9" customFormat="1" ht="33.75" customHeight="1" hidden="1" outlineLevel="1">
      <c r="A97" s="477"/>
      <c r="B97" s="194" t="s">
        <v>531</v>
      </c>
      <c r="C97" s="44" t="s">
        <v>484</v>
      </c>
      <c r="D97" s="117">
        <v>11</v>
      </c>
      <c r="E97" s="222"/>
      <c r="F97" s="16"/>
      <c r="G97" s="16"/>
      <c r="H97" s="249"/>
    </row>
    <row r="98" spans="1:8" s="9" customFormat="1" ht="22.5" customHeight="1" hidden="1" outlineLevel="1">
      <c r="A98" s="477"/>
      <c r="B98" s="194" t="s">
        <v>531</v>
      </c>
      <c r="C98" s="44" t="s">
        <v>485</v>
      </c>
      <c r="D98" s="117">
        <v>14</v>
      </c>
      <c r="E98" s="222"/>
      <c r="F98" s="16"/>
      <c r="G98" s="16"/>
      <c r="H98" s="249"/>
    </row>
    <row r="99" spans="1:8" s="9" customFormat="1" ht="22.5" customHeight="1" hidden="1" outlineLevel="1">
      <c r="A99" s="477"/>
      <c r="B99" s="194" t="s">
        <v>531</v>
      </c>
      <c r="C99" s="44" t="s">
        <v>486</v>
      </c>
      <c r="D99" s="117">
        <v>34</v>
      </c>
      <c r="E99" s="222"/>
      <c r="F99" s="16"/>
      <c r="G99" s="16"/>
      <c r="H99" s="249"/>
    </row>
    <row r="100" spans="1:8" s="9" customFormat="1" ht="22.5" customHeight="1" hidden="1" outlineLevel="1">
      <c r="A100" s="477"/>
      <c r="B100" s="194" t="s">
        <v>531</v>
      </c>
      <c r="C100" s="24" t="s">
        <v>487</v>
      </c>
      <c r="D100" s="118">
        <v>20</v>
      </c>
      <c r="E100" s="222"/>
      <c r="F100" s="16"/>
      <c r="G100" s="16"/>
      <c r="H100" s="249"/>
    </row>
    <row r="101" spans="1:8" s="9" customFormat="1" ht="22.5" customHeight="1" hidden="1" outlineLevel="1">
      <c r="A101" s="477"/>
      <c r="B101" s="194" t="s">
        <v>531</v>
      </c>
      <c r="C101" s="44" t="s">
        <v>488</v>
      </c>
      <c r="D101" s="117">
        <v>16</v>
      </c>
      <c r="E101" s="222"/>
      <c r="F101" s="16"/>
      <c r="G101" s="16"/>
      <c r="H101" s="249"/>
    </row>
    <row r="102" spans="1:8" s="15" customFormat="1" ht="57" customHeight="1" hidden="1" outlineLevel="1">
      <c r="A102" s="478"/>
      <c r="B102" s="11" t="s">
        <v>0</v>
      </c>
      <c r="C102" s="57" t="s">
        <v>1</v>
      </c>
      <c r="D102" s="116">
        <v>11</v>
      </c>
      <c r="E102" s="222"/>
      <c r="F102" s="224"/>
      <c r="G102" s="224"/>
      <c r="H102" s="248"/>
    </row>
    <row r="103" spans="1:8" s="15" customFormat="1" ht="12" customHeight="1" hidden="1" outlineLevel="1">
      <c r="A103" s="478"/>
      <c r="B103" s="11" t="s">
        <v>0</v>
      </c>
      <c r="C103" s="107" t="s">
        <v>147</v>
      </c>
      <c r="D103" s="125">
        <v>17</v>
      </c>
      <c r="E103" s="222"/>
      <c r="F103" s="224"/>
      <c r="G103" s="224"/>
      <c r="H103" s="248"/>
    </row>
    <row r="104" spans="1:8" s="15" customFormat="1" ht="34.5" customHeight="1" hidden="1" outlineLevel="1">
      <c r="A104" s="478"/>
      <c r="B104" s="11" t="s">
        <v>0</v>
      </c>
      <c r="C104" s="109" t="s">
        <v>2</v>
      </c>
      <c r="D104" s="126">
        <v>50</v>
      </c>
      <c r="E104" s="222"/>
      <c r="F104" s="224"/>
      <c r="G104" s="224"/>
      <c r="H104" s="248"/>
    </row>
    <row r="105" spans="1:8" s="9" customFormat="1" ht="12.75" customHeight="1" hidden="1" outlineLevel="1">
      <c r="A105" s="478"/>
      <c r="B105" s="11" t="s">
        <v>0</v>
      </c>
      <c r="C105" s="109" t="s">
        <v>3</v>
      </c>
      <c r="D105" s="126">
        <v>12</v>
      </c>
      <c r="E105" s="222"/>
      <c r="F105" s="16"/>
      <c r="G105" s="16"/>
      <c r="H105" s="249"/>
    </row>
    <row r="106" spans="1:8" s="9" customFormat="1" ht="34.5" customHeight="1" hidden="1" outlineLevel="1">
      <c r="A106" s="478"/>
      <c r="B106" s="11" t="s">
        <v>0</v>
      </c>
      <c r="C106" s="109" t="s">
        <v>4</v>
      </c>
      <c r="D106" s="126">
        <v>15</v>
      </c>
      <c r="E106" s="222"/>
      <c r="F106" s="16"/>
      <c r="G106" s="16"/>
      <c r="H106" s="249"/>
    </row>
    <row r="107" spans="1:8" s="9" customFormat="1" ht="23.25" customHeight="1" hidden="1" outlineLevel="1">
      <c r="A107" s="478"/>
      <c r="B107" s="11" t="s">
        <v>0</v>
      </c>
      <c r="C107" s="109" t="s">
        <v>5</v>
      </c>
      <c r="D107" s="126">
        <v>12</v>
      </c>
      <c r="E107" s="222"/>
      <c r="F107" s="16"/>
      <c r="G107" s="16"/>
      <c r="H107" s="249"/>
    </row>
    <row r="108" spans="1:8" s="4" customFormat="1" ht="12" customHeight="1" hidden="1" outlineLevel="1">
      <c r="A108" s="478"/>
      <c r="B108" s="11" t="s">
        <v>0</v>
      </c>
      <c r="C108" s="109" t="s">
        <v>6</v>
      </c>
      <c r="D108" s="126">
        <v>10</v>
      </c>
      <c r="E108" s="222"/>
      <c r="F108" s="16"/>
      <c r="G108" s="16"/>
      <c r="H108" s="249"/>
    </row>
    <row r="109" spans="1:8" s="9" customFormat="1" ht="57" customHeight="1" hidden="1" outlineLevel="1">
      <c r="A109" s="478"/>
      <c r="B109" s="11" t="s">
        <v>0</v>
      </c>
      <c r="C109" s="44" t="s">
        <v>240</v>
      </c>
      <c r="D109" s="117">
        <v>10</v>
      </c>
      <c r="E109" s="222"/>
      <c r="F109" s="16"/>
      <c r="G109" s="16"/>
      <c r="H109" s="249"/>
    </row>
    <row r="110" spans="1:8" s="9" customFormat="1" ht="12.75" customHeight="1" hidden="1" outlineLevel="1">
      <c r="A110" s="478"/>
      <c r="B110" s="11" t="s">
        <v>0</v>
      </c>
      <c r="C110" s="109" t="s">
        <v>7</v>
      </c>
      <c r="D110" s="126">
        <v>11</v>
      </c>
      <c r="E110" s="222"/>
      <c r="F110" s="16"/>
      <c r="G110" s="16"/>
      <c r="H110" s="249"/>
    </row>
    <row r="111" spans="1:8" s="9" customFormat="1" ht="12.75" customHeight="1" hidden="1" outlineLevel="1">
      <c r="A111" s="478"/>
      <c r="B111" s="11" t="s">
        <v>0</v>
      </c>
      <c r="C111" s="109" t="s">
        <v>8</v>
      </c>
      <c r="D111" s="126">
        <v>10</v>
      </c>
      <c r="E111" s="222"/>
      <c r="F111" s="16"/>
      <c r="G111" s="16"/>
      <c r="H111" s="249"/>
    </row>
    <row r="112" spans="1:8" s="4" customFormat="1" ht="23.25" customHeight="1" hidden="1" outlineLevel="1">
      <c r="A112" s="478"/>
      <c r="B112" s="11" t="s">
        <v>0</v>
      </c>
      <c r="C112" s="109" t="s">
        <v>9</v>
      </c>
      <c r="D112" s="126">
        <v>25</v>
      </c>
      <c r="E112" s="222"/>
      <c r="F112" s="16"/>
      <c r="G112" s="16"/>
      <c r="H112" s="249"/>
    </row>
    <row r="113" spans="1:8" s="4" customFormat="1" ht="10.5" customHeight="1" collapsed="1">
      <c r="A113" s="478"/>
      <c r="B113" s="195" t="s">
        <v>0</v>
      </c>
      <c r="C113" s="105">
        <v>11</v>
      </c>
      <c r="D113" s="127">
        <f>SUM(D102:D112)</f>
        <v>183</v>
      </c>
      <c r="E113" s="186">
        <f>D113/C113</f>
        <v>16.636363636363637</v>
      </c>
      <c r="F113" s="262">
        <v>0</v>
      </c>
      <c r="G113" s="262">
        <v>0</v>
      </c>
      <c r="H113" s="260">
        <v>0</v>
      </c>
    </row>
    <row r="114" spans="1:8" ht="12.75" customHeight="1" hidden="1" outlineLevel="1">
      <c r="A114" s="478"/>
      <c r="B114" s="196" t="s">
        <v>10</v>
      </c>
      <c r="C114" s="43" t="s">
        <v>246</v>
      </c>
      <c r="D114" s="124">
        <v>14</v>
      </c>
      <c r="E114" s="222"/>
      <c r="F114" s="235"/>
      <c r="G114" s="235"/>
      <c r="H114" s="275"/>
    </row>
    <row r="115" spans="1:8" ht="12.75" customHeight="1" hidden="1" outlineLevel="1">
      <c r="A115" s="478"/>
      <c r="B115" s="197" t="s">
        <v>10</v>
      </c>
      <c r="C115" s="110" t="s">
        <v>11</v>
      </c>
      <c r="D115" s="128">
        <v>24</v>
      </c>
      <c r="E115" s="222"/>
      <c r="F115" s="235"/>
      <c r="G115" s="235"/>
      <c r="H115" s="275"/>
    </row>
    <row r="116" spans="1:8" ht="23.25" customHeight="1" hidden="1" outlineLevel="1">
      <c r="A116" s="478"/>
      <c r="B116" s="197" t="s">
        <v>10</v>
      </c>
      <c r="C116" s="110" t="s">
        <v>12</v>
      </c>
      <c r="D116" s="129">
        <v>15</v>
      </c>
      <c r="E116" s="222"/>
      <c r="F116" s="235"/>
      <c r="G116" s="235"/>
      <c r="H116" s="275"/>
    </row>
    <row r="117" spans="1:8" ht="23.25" customHeight="1" hidden="1" outlineLevel="1">
      <c r="A117" s="478"/>
      <c r="B117" s="197" t="s">
        <v>10</v>
      </c>
      <c r="C117" s="110" t="s">
        <v>13</v>
      </c>
      <c r="D117" s="129">
        <v>19</v>
      </c>
      <c r="E117" s="222"/>
      <c r="F117" s="235"/>
      <c r="G117" s="235"/>
      <c r="H117" s="275"/>
    </row>
    <row r="118" spans="1:8" ht="12" customHeight="1" hidden="1" outlineLevel="1">
      <c r="A118" s="478"/>
      <c r="B118" s="197" t="s">
        <v>10</v>
      </c>
      <c r="C118" s="110" t="s">
        <v>14</v>
      </c>
      <c r="D118" s="129">
        <v>20</v>
      </c>
      <c r="E118" s="222"/>
      <c r="F118" s="235"/>
      <c r="G118" s="235"/>
      <c r="H118" s="275"/>
    </row>
    <row r="119" spans="1:8" ht="12" customHeight="1" hidden="1" outlineLevel="1">
      <c r="A119" s="478"/>
      <c r="B119" s="197" t="s">
        <v>10</v>
      </c>
      <c r="C119" s="111" t="s">
        <v>15</v>
      </c>
      <c r="D119" s="129">
        <v>16</v>
      </c>
      <c r="E119" s="222"/>
      <c r="F119" s="235"/>
      <c r="G119" s="235"/>
      <c r="H119" s="275"/>
    </row>
    <row r="120" spans="1:8" ht="34.5" customHeight="1" hidden="1" outlineLevel="1">
      <c r="A120" s="478"/>
      <c r="B120" s="197" t="s">
        <v>10</v>
      </c>
      <c r="C120" s="44" t="s">
        <v>16</v>
      </c>
      <c r="D120" s="117">
        <v>17</v>
      </c>
      <c r="E120" s="222"/>
      <c r="F120" s="235"/>
      <c r="G120" s="235"/>
      <c r="H120" s="275"/>
    </row>
    <row r="121" spans="1:8" ht="23.25" customHeight="1" hidden="1" outlineLevel="1">
      <c r="A121" s="478"/>
      <c r="B121" s="196" t="s">
        <v>10</v>
      </c>
      <c r="C121" s="44" t="s">
        <v>17</v>
      </c>
      <c r="D121" s="117">
        <v>12</v>
      </c>
      <c r="E121" s="222"/>
      <c r="F121" s="235"/>
      <c r="G121" s="235"/>
      <c r="H121" s="275"/>
    </row>
    <row r="122" spans="1:8" ht="11.25" customHeight="1" collapsed="1">
      <c r="A122" s="478"/>
      <c r="B122" s="195" t="s">
        <v>10</v>
      </c>
      <c r="C122" s="105">
        <v>8</v>
      </c>
      <c r="D122" s="127">
        <f>SUM(D114:D121)</f>
        <v>137</v>
      </c>
      <c r="E122" s="186">
        <f>D122/C122</f>
        <v>17.125</v>
      </c>
      <c r="F122" s="262">
        <v>0</v>
      </c>
      <c r="G122" s="262">
        <v>0</v>
      </c>
      <c r="H122" s="260">
        <v>0</v>
      </c>
    </row>
    <row r="123" spans="1:8" ht="23.25" customHeight="1" hidden="1" outlineLevel="1">
      <c r="A123" s="478"/>
      <c r="B123" s="108" t="s">
        <v>18</v>
      </c>
      <c r="C123" s="110" t="s">
        <v>217</v>
      </c>
      <c r="D123" s="126">
        <v>36</v>
      </c>
      <c r="E123" s="222"/>
      <c r="F123" s="235"/>
      <c r="G123" s="235"/>
      <c r="H123" s="275"/>
    </row>
    <row r="124" spans="1:8" ht="23.25" customHeight="1" hidden="1" outlineLevel="1">
      <c r="A124" s="478"/>
      <c r="B124" s="108" t="s">
        <v>18</v>
      </c>
      <c r="C124" s="110" t="s">
        <v>19</v>
      </c>
      <c r="D124" s="126">
        <v>18</v>
      </c>
      <c r="E124" s="222"/>
      <c r="F124" s="235"/>
      <c r="G124" s="235"/>
      <c r="H124" s="275"/>
    </row>
    <row r="125" spans="1:8" ht="12.75" customHeight="1" hidden="1" outlineLevel="1">
      <c r="A125" s="478"/>
      <c r="B125" s="108" t="s">
        <v>18</v>
      </c>
      <c r="C125" s="110" t="s">
        <v>20</v>
      </c>
      <c r="D125" s="126">
        <v>28</v>
      </c>
      <c r="E125" s="222"/>
      <c r="F125" s="235"/>
      <c r="G125" s="235"/>
      <c r="H125" s="275"/>
    </row>
    <row r="126" spans="1:8" ht="23.25" customHeight="1" hidden="1" outlineLevel="1">
      <c r="A126" s="478"/>
      <c r="B126" s="108" t="s">
        <v>18</v>
      </c>
      <c r="C126" s="110" t="s">
        <v>21</v>
      </c>
      <c r="D126" s="126">
        <v>14</v>
      </c>
      <c r="E126" s="222"/>
      <c r="F126" s="235"/>
      <c r="G126" s="235"/>
      <c r="H126" s="275"/>
    </row>
    <row r="127" spans="1:8" ht="11.25" customHeight="1" collapsed="1">
      <c r="A127" s="478"/>
      <c r="B127" s="195" t="s">
        <v>18</v>
      </c>
      <c r="C127" s="105">
        <v>4</v>
      </c>
      <c r="D127" s="127">
        <f>SUM(D123:D126)</f>
        <v>96</v>
      </c>
      <c r="E127" s="186">
        <f>D127/C127</f>
        <v>24</v>
      </c>
      <c r="F127" s="262">
        <v>0</v>
      </c>
      <c r="G127" s="262">
        <v>0</v>
      </c>
      <c r="H127" s="260">
        <v>0</v>
      </c>
    </row>
    <row r="128" spans="1:8" s="14" customFormat="1" ht="12" customHeight="1" hidden="1" outlineLevel="1">
      <c r="A128" s="478"/>
      <c r="B128" s="11" t="s">
        <v>22</v>
      </c>
      <c r="C128" s="67" t="s">
        <v>322</v>
      </c>
      <c r="D128" s="130">
        <v>164</v>
      </c>
      <c r="E128" s="222"/>
      <c r="F128" s="236"/>
      <c r="G128" s="236"/>
      <c r="H128" s="276"/>
    </row>
    <row r="129" spans="1:8" s="14" customFormat="1" ht="23.25" customHeight="1" hidden="1" outlineLevel="1">
      <c r="A129" s="478"/>
      <c r="B129" s="11" t="s">
        <v>22</v>
      </c>
      <c r="C129" s="57" t="s">
        <v>23</v>
      </c>
      <c r="D129" s="116">
        <v>99</v>
      </c>
      <c r="E129" s="222"/>
      <c r="F129" s="236"/>
      <c r="G129" s="236"/>
      <c r="H129" s="276"/>
    </row>
    <row r="130" spans="1:8" s="14" customFormat="1" ht="23.25" customHeight="1" hidden="1" outlineLevel="1">
      <c r="A130" s="478"/>
      <c r="B130" s="11" t="s">
        <v>22</v>
      </c>
      <c r="C130" s="58" t="s">
        <v>24</v>
      </c>
      <c r="D130" s="123">
        <v>46</v>
      </c>
      <c r="E130" s="222"/>
      <c r="F130" s="236"/>
      <c r="G130" s="236"/>
      <c r="H130" s="276"/>
    </row>
    <row r="131" spans="1:8" s="4" customFormat="1" ht="12.75" customHeight="1" collapsed="1">
      <c r="A131" s="478"/>
      <c r="B131" s="195" t="s">
        <v>22</v>
      </c>
      <c r="C131" s="105">
        <v>3</v>
      </c>
      <c r="D131" s="127">
        <f>SUM(D128:D130)</f>
        <v>309</v>
      </c>
      <c r="E131" s="186">
        <f>D131/C131</f>
        <v>103</v>
      </c>
      <c r="F131" s="262">
        <v>0</v>
      </c>
      <c r="G131" s="262">
        <v>0</v>
      </c>
      <c r="H131" s="260">
        <v>0</v>
      </c>
    </row>
    <row r="132" spans="1:8" ht="23.25" customHeight="1" hidden="1" outlineLevel="1">
      <c r="A132" s="478"/>
      <c r="B132" s="11" t="s">
        <v>25</v>
      </c>
      <c r="C132" s="45" t="s">
        <v>26</v>
      </c>
      <c r="D132" s="131">
        <v>40</v>
      </c>
      <c r="E132" s="222"/>
      <c r="F132" s="235"/>
      <c r="G132" s="235"/>
      <c r="H132" s="275"/>
    </row>
    <row r="133" spans="1:8" ht="23.25" customHeight="1" hidden="1" outlineLevel="1">
      <c r="A133" s="478"/>
      <c r="B133" s="11" t="s">
        <v>25</v>
      </c>
      <c r="C133" s="45" t="s">
        <v>27</v>
      </c>
      <c r="D133" s="131">
        <v>37</v>
      </c>
      <c r="E133" s="222"/>
      <c r="F133" s="235"/>
      <c r="G133" s="235"/>
      <c r="H133" s="275"/>
    </row>
    <row r="134" spans="1:8" ht="45.75" customHeight="1" hidden="1" outlineLevel="1">
      <c r="A134" s="478"/>
      <c r="B134" s="11" t="s">
        <v>25</v>
      </c>
      <c r="C134" s="45" t="s">
        <v>28</v>
      </c>
      <c r="D134" s="131">
        <v>21</v>
      </c>
      <c r="E134" s="222"/>
      <c r="F134" s="235"/>
      <c r="G134" s="235"/>
      <c r="H134" s="275"/>
    </row>
    <row r="135" spans="1:8" ht="23.25" customHeight="1" hidden="1" outlineLevel="1">
      <c r="A135" s="478"/>
      <c r="B135" s="11" t="s">
        <v>25</v>
      </c>
      <c r="C135" s="44" t="s">
        <v>431</v>
      </c>
      <c r="D135" s="117">
        <v>31</v>
      </c>
      <c r="E135" s="222"/>
      <c r="F135" s="235"/>
      <c r="G135" s="235"/>
      <c r="H135" s="275"/>
    </row>
    <row r="136" spans="1:8" ht="12" customHeight="1" hidden="1" outlineLevel="1">
      <c r="A136" s="478"/>
      <c r="B136" s="11" t="s">
        <v>25</v>
      </c>
      <c r="C136" s="45" t="s">
        <v>145</v>
      </c>
      <c r="D136" s="131">
        <v>15</v>
      </c>
      <c r="E136" s="222"/>
      <c r="F136" s="235"/>
      <c r="G136" s="235"/>
      <c r="H136" s="275"/>
    </row>
    <row r="137" spans="1:8" ht="11.25" customHeight="1" collapsed="1">
      <c r="A137" s="478"/>
      <c r="B137" s="195" t="s">
        <v>25</v>
      </c>
      <c r="C137" s="105">
        <v>5</v>
      </c>
      <c r="D137" s="127">
        <f>SUM(D132:D136)</f>
        <v>144</v>
      </c>
      <c r="E137" s="186">
        <f>D137/C137</f>
        <v>28.8</v>
      </c>
      <c r="F137" s="262">
        <v>0</v>
      </c>
      <c r="G137" s="262">
        <v>0</v>
      </c>
      <c r="H137" s="260">
        <v>0</v>
      </c>
    </row>
    <row r="138" spans="1:8" ht="12" customHeight="1" hidden="1" outlineLevel="1">
      <c r="A138" s="478"/>
      <c r="B138" s="11" t="s">
        <v>29</v>
      </c>
      <c r="C138" s="58" t="s">
        <v>87</v>
      </c>
      <c r="D138" s="123">
        <v>9</v>
      </c>
      <c r="E138" s="222"/>
      <c r="F138" s="235"/>
      <c r="G138" s="235"/>
      <c r="H138" s="275"/>
    </row>
    <row r="139" spans="1:8" ht="12" customHeight="1" hidden="1" outlineLevel="1">
      <c r="A139" s="478"/>
      <c r="B139" s="11" t="s">
        <v>29</v>
      </c>
      <c r="C139" s="58" t="s">
        <v>465</v>
      </c>
      <c r="D139" s="123">
        <v>1</v>
      </c>
      <c r="E139" s="222"/>
      <c r="F139" s="235"/>
      <c r="G139" s="235"/>
      <c r="H139" s="275"/>
    </row>
    <row r="140" spans="1:8" ht="12" customHeight="1" hidden="1" outlineLevel="1">
      <c r="A140" s="478"/>
      <c r="B140" s="11" t="s">
        <v>29</v>
      </c>
      <c r="C140" s="58" t="s">
        <v>441</v>
      </c>
      <c r="D140" s="123">
        <v>13</v>
      </c>
      <c r="E140" s="222"/>
      <c r="F140" s="235"/>
      <c r="G140" s="235"/>
      <c r="H140" s="275"/>
    </row>
    <row r="141" spans="1:8" ht="12" customHeight="1" hidden="1" outlineLevel="1">
      <c r="A141" s="478"/>
      <c r="B141" s="11" t="s">
        <v>29</v>
      </c>
      <c r="C141" s="58" t="s">
        <v>30</v>
      </c>
      <c r="D141" s="123">
        <v>1</v>
      </c>
      <c r="E141" s="222"/>
      <c r="F141" s="235"/>
      <c r="G141" s="235"/>
      <c r="H141" s="275"/>
    </row>
    <row r="142" spans="1:8" ht="12" customHeight="1" hidden="1" outlineLevel="1">
      <c r="A142" s="478"/>
      <c r="B142" s="11" t="s">
        <v>29</v>
      </c>
      <c r="C142" s="57" t="s">
        <v>31</v>
      </c>
      <c r="D142" s="116">
        <v>65</v>
      </c>
      <c r="E142" s="222"/>
      <c r="F142" s="235"/>
      <c r="G142" s="235"/>
      <c r="H142" s="275"/>
    </row>
    <row r="143" spans="1:8" ht="12" customHeight="1" hidden="1" outlineLevel="1">
      <c r="A143" s="478"/>
      <c r="B143" s="11" t="s">
        <v>29</v>
      </c>
      <c r="C143" s="57" t="s">
        <v>374</v>
      </c>
      <c r="D143" s="116">
        <v>2</v>
      </c>
      <c r="E143" s="222"/>
      <c r="F143" s="235"/>
      <c r="G143" s="235"/>
      <c r="H143" s="275"/>
    </row>
    <row r="144" spans="1:8" ht="12" customHeight="1" hidden="1" outlineLevel="1">
      <c r="A144" s="478"/>
      <c r="B144" s="11" t="s">
        <v>29</v>
      </c>
      <c r="C144" s="44" t="s">
        <v>32</v>
      </c>
      <c r="D144" s="117">
        <v>16</v>
      </c>
      <c r="E144" s="222"/>
      <c r="F144" s="235"/>
      <c r="G144" s="235"/>
      <c r="H144" s="275"/>
    </row>
    <row r="145" spans="1:8" ht="12" customHeight="1" hidden="1" outlineLevel="1">
      <c r="A145" s="478"/>
      <c r="B145" s="11" t="s">
        <v>29</v>
      </c>
      <c r="C145" s="44" t="s">
        <v>33</v>
      </c>
      <c r="D145" s="117">
        <v>15</v>
      </c>
      <c r="E145" s="222"/>
      <c r="F145" s="235"/>
      <c r="G145" s="235"/>
      <c r="H145" s="275"/>
    </row>
    <row r="146" spans="1:8" ht="12" customHeight="1" hidden="1" outlineLevel="1">
      <c r="A146" s="478"/>
      <c r="B146" s="11" t="s">
        <v>29</v>
      </c>
      <c r="C146" s="44" t="s">
        <v>34</v>
      </c>
      <c r="D146" s="117">
        <v>10</v>
      </c>
      <c r="E146" s="222"/>
      <c r="F146" s="235"/>
      <c r="G146" s="235"/>
      <c r="H146" s="275"/>
    </row>
    <row r="147" spans="1:8" ht="11.25" customHeight="1" hidden="1" outlineLevel="1">
      <c r="A147" s="478"/>
      <c r="B147" s="11" t="s">
        <v>29</v>
      </c>
      <c r="C147" s="44" t="s">
        <v>35</v>
      </c>
      <c r="D147" s="117">
        <v>16</v>
      </c>
      <c r="E147" s="222"/>
      <c r="F147" s="235"/>
      <c r="G147" s="235"/>
      <c r="H147" s="275"/>
    </row>
    <row r="148" spans="1:8" ht="12" customHeight="1" hidden="1" outlineLevel="1">
      <c r="A148" s="478"/>
      <c r="B148" s="11" t="s">
        <v>29</v>
      </c>
      <c r="C148" s="44" t="s">
        <v>36</v>
      </c>
      <c r="D148" s="117">
        <v>10</v>
      </c>
      <c r="E148" s="222"/>
      <c r="F148" s="235"/>
      <c r="G148" s="235"/>
      <c r="H148" s="275"/>
    </row>
    <row r="149" spans="1:8" ht="12" customHeight="1" hidden="1" outlineLevel="1">
      <c r="A149" s="478"/>
      <c r="B149" s="11" t="s">
        <v>29</v>
      </c>
      <c r="C149" s="44" t="s">
        <v>37</v>
      </c>
      <c r="D149" s="117">
        <v>35</v>
      </c>
      <c r="E149" s="222"/>
      <c r="F149" s="235"/>
      <c r="G149" s="235"/>
      <c r="H149" s="275"/>
    </row>
    <row r="150" spans="1:8" s="4" customFormat="1" ht="12.75" customHeight="1" collapsed="1">
      <c r="A150" s="478"/>
      <c r="B150" s="195" t="s">
        <v>29</v>
      </c>
      <c r="C150" s="105">
        <v>12</v>
      </c>
      <c r="D150" s="127">
        <f>SUM(D138:D149)</f>
        <v>193</v>
      </c>
      <c r="E150" s="186">
        <f>D150/C150</f>
        <v>16.083333333333332</v>
      </c>
      <c r="F150" s="262">
        <v>0</v>
      </c>
      <c r="G150" s="262">
        <v>0</v>
      </c>
      <c r="H150" s="260">
        <v>0</v>
      </c>
    </row>
    <row r="151" spans="1:8" ht="12" customHeight="1" hidden="1" outlineLevel="1">
      <c r="A151" s="478"/>
      <c r="B151" s="11" t="s">
        <v>38</v>
      </c>
      <c r="C151" s="57" t="s">
        <v>246</v>
      </c>
      <c r="D151" s="116">
        <v>4</v>
      </c>
      <c r="E151" s="222"/>
      <c r="F151" s="235"/>
      <c r="G151" s="235"/>
      <c r="H151" s="275"/>
    </row>
    <row r="152" spans="1:8" ht="23.25" customHeight="1" hidden="1" outlineLevel="1">
      <c r="A152" s="478"/>
      <c r="B152" s="11" t="s">
        <v>38</v>
      </c>
      <c r="C152" s="109" t="s">
        <v>352</v>
      </c>
      <c r="D152" s="132">
        <v>18</v>
      </c>
      <c r="E152" s="222"/>
      <c r="F152" s="235"/>
      <c r="G152" s="235"/>
      <c r="H152" s="275"/>
    </row>
    <row r="153" spans="1:8" ht="23.25" customHeight="1" hidden="1" outlineLevel="1">
      <c r="A153" s="478"/>
      <c r="B153" s="11" t="s">
        <v>38</v>
      </c>
      <c r="C153" s="109" t="s">
        <v>39</v>
      </c>
      <c r="D153" s="132">
        <v>12</v>
      </c>
      <c r="E153" s="222"/>
      <c r="F153" s="235"/>
      <c r="G153" s="235"/>
      <c r="H153" s="275"/>
    </row>
    <row r="154" spans="1:8" ht="23.25" customHeight="1" hidden="1" outlineLevel="1">
      <c r="A154" s="478"/>
      <c r="B154" s="11" t="s">
        <v>38</v>
      </c>
      <c r="C154" s="112" t="s">
        <v>40</v>
      </c>
      <c r="D154" s="133">
        <v>13</v>
      </c>
      <c r="E154" s="222"/>
      <c r="F154" s="235"/>
      <c r="G154" s="235"/>
      <c r="H154" s="275"/>
    </row>
    <row r="155" spans="1:8" ht="23.25" customHeight="1" hidden="1" outlineLevel="1">
      <c r="A155" s="478"/>
      <c r="B155" s="11" t="s">
        <v>38</v>
      </c>
      <c r="C155" s="112" t="s">
        <v>41</v>
      </c>
      <c r="D155" s="133">
        <v>60</v>
      </c>
      <c r="E155" s="222"/>
      <c r="F155" s="235"/>
      <c r="G155" s="235"/>
      <c r="H155" s="275"/>
    </row>
    <row r="156" spans="1:8" ht="23.25" customHeight="1" hidden="1" outlineLevel="1">
      <c r="A156" s="478"/>
      <c r="B156" s="11" t="s">
        <v>38</v>
      </c>
      <c r="C156" s="112" t="s">
        <v>42</v>
      </c>
      <c r="D156" s="133">
        <v>14</v>
      </c>
      <c r="E156" s="222"/>
      <c r="F156" s="235"/>
      <c r="G156" s="235"/>
      <c r="H156" s="275"/>
    </row>
    <row r="157" spans="1:8" s="4" customFormat="1" ht="12.75" customHeight="1" collapsed="1">
      <c r="A157" s="478"/>
      <c r="B157" s="195" t="s">
        <v>38</v>
      </c>
      <c r="C157" s="105">
        <v>6</v>
      </c>
      <c r="D157" s="127">
        <f>SUM(D151:D156)</f>
        <v>121</v>
      </c>
      <c r="E157" s="186">
        <f>D157/C157</f>
        <v>20.166666666666668</v>
      </c>
      <c r="F157" s="262">
        <v>0</v>
      </c>
      <c r="G157" s="262">
        <v>0</v>
      </c>
      <c r="H157" s="260">
        <v>0</v>
      </c>
    </row>
    <row r="158" spans="1:8" ht="23.25" customHeight="1" hidden="1" outlineLevel="1">
      <c r="A158" s="478"/>
      <c r="B158" s="108" t="s">
        <v>43</v>
      </c>
      <c r="C158" s="113" t="s">
        <v>44</v>
      </c>
      <c r="D158" s="134">
        <v>10</v>
      </c>
      <c r="E158" s="222"/>
      <c r="F158" s="235"/>
      <c r="G158" s="235"/>
      <c r="H158" s="275"/>
    </row>
    <row r="159" spans="1:8" ht="23.25" customHeight="1" hidden="1" outlineLevel="1">
      <c r="A159" s="478"/>
      <c r="B159" s="108" t="s">
        <v>43</v>
      </c>
      <c r="C159" s="113" t="s">
        <v>45</v>
      </c>
      <c r="D159" s="134">
        <v>10</v>
      </c>
      <c r="E159" s="222"/>
      <c r="F159" s="235"/>
      <c r="G159" s="235"/>
      <c r="H159" s="275"/>
    </row>
    <row r="160" spans="1:8" ht="23.25" customHeight="1" hidden="1" outlineLevel="1">
      <c r="A160" s="478"/>
      <c r="B160" s="108" t="s">
        <v>43</v>
      </c>
      <c r="C160" s="113" t="s">
        <v>46</v>
      </c>
      <c r="D160" s="134">
        <v>11</v>
      </c>
      <c r="E160" s="222"/>
      <c r="F160" s="235"/>
      <c r="G160" s="235"/>
      <c r="H160" s="275"/>
    </row>
    <row r="161" spans="1:8" s="4" customFormat="1" ht="12.75" customHeight="1" collapsed="1">
      <c r="A161" s="478"/>
      <c r="B161" s="195" t="s">
        <v>43</v>
      </c>
      <c r="C161" s="105">
        <v>3</v>
      </c>
      <c r="D161" s="127">
        <f>SUM(D158:D160)</f>
        <v>31</v>
      </c>
      <c r="E161" s="186">
        <f>D161/C161</f>
        <v>10.333333333333334</v>
      </c>
      <c r="F161" s="262">
        <v>0</v>
      </c>
      <c r="G161" s="262">
        <v>0</v>
      </c>
      <c r="H161" s="260">
        <v>0</v>
      </c>
    </row>
    <row r="162" spans="1:8" s="25" customFormat="1" ht="13.5" customHeight="1">
      <c r="A162" s="479"/>
      <c r="B162" s="198" t="s">
        <v>558</v>
      </c>
      <c r="C162" s="135">
        <f>C28+C35+C51+C64+C68+C79+C83+C90+C113+C122+C127++C131+C137+C150+C157+C161</f>
        <v>118</v>
      </c>
      <c r="D162" s="135">
        <f>D28+D35+D51+D64+D68+D79+D83+D90+D113+D122+D127++D131+D137+D150+D157+D161</f>
        <v>3229</v>
      </c>
      <c r="E162" s="188">
        <f>D162/C162</f>
        <v>27.364406779661017</v>
      </c>
      <c r="F162" s="265">
        <v>0</v>
      </c>
      <c r="G162" s="265">
        <v>0</v>
      </c>
      <c r="H162" s="284">
        <v>0</v>
      </c>
    </row>
    <row r="163" spans="1:8" s="31" customFormat="1" ht="10.5" customHeight="1" hidden="1" outlineLevel="1">
      <c r="A163" s="465" t="s">
        <v>557</v>
      </c>
      <c r="B163" s="64" t="s">
        <v>146</v>
      </c>
      <c r="C163" s="69" t="s">
        <v>246</v>
      </c>
      <c r="D163" s="136">
        <v>133</v>
      </c>
      <c r="E163" s="222"/>
      <c r="F163" s="225"/>
      <c r="G163" s="225"/>
      <c r="H163" s="250"/>
    </row>
    <row r="164" spans="1:8" s="32" customFormat="1" ht="10.5" customHeight="1" hidden="1" outlineLevel="1">
      <c r="A164" s="465"/>
      <c r="B164" s="64" t="s">
        <v>146</v>
      </c>
      <c r="C164" s="69" t="s">
        <v>147</v>
      </c>
      <c r="D164" s="136">
        <v>35</v>
      </c>
      <c r="E164" s="222"/>
      <c r="F164" s="226"/>
      <c r="G164" s="226"/>
      <c r="H164" s="251"/>
    </row>
    <row r="165" spans="1:8" s="32" customFormat="1" ht="10.5" customHeight="1" hidden="1" outlineLevel="1">
      <c r="A165" s="465"/>
      <c r="B165" s="64" t="s">
        <v>146</v>
      </c>
      <c r="C165" s="39" t="s">
        <v>183</v>
      </c>
      <c r="D165" s="137">
        <v>85</v>
      </c>
      <c r="E165" s="222"/>
      <c r="F165" s="226"/>
      <c r="G165" s="226"/>
      <c r="H165" s="251"/>
    </row>
    <row r="166" spans="1:8" s="29" customFormat="1" ht="10.5" customHeight="1" hidden="1" outlineLevel="1">
      <c r="A166" s="465"/>
      <c r="B166" s="64" t="s">
        <v>146</v>
      </c>
      <c r="C166" s="70" t="s">
        <v>148</v>
      </c>
      <c r="D166" s="138">
        <v>88</v>
      </c>
      <c r="E166" s="222"/>
      <c r="F166" s="227"/>
      <c r="G166" s="227"/>
      <c r="H166" s="252"/>
    </row>
    <row r="167" spans="1:8" s="33" customFormat="1" ht="10.5" customHeight="1" hidden="1" outlineLevel="1">
      <c r="A167" s="465"/>
      <c r="B167" s="64" t="s">
        <v>146</v>
      </c>
      <c r="C167" s="39" t="s">
        <v>149</v>
      </c>
      <c r="D167" s="137">
        <v>33</v>
      </c>
      <c r="E167" s="222"/>
      <c r="F167" s="226"/>
      <c r="G167" s="226"/>
      <c r="H167" s="251"/>
    </row>
    <row r="168" spans="1:8" s="33" customFormat="1" ht="10.5" customHeight="1" hidden="1" outlineLevel="1">
      <c r="A168" s="465"/>
      <c r="B168" s="64" t="s">
        <v>146</v>
      </c>
      <c r="C168" s="39" t="s">
        <v>150</v>
      </c>
      <c r="D168" s="137">
        <v>11</v>
      </c>
      <c r="E168" s="222"/>
      <c r="F168" s="226"/>
      <c r="G168" s="226"/>
      <c r="H168" s="251"/>
    </row>
    <row r="169" spans="1:8" s="32" customFormat="1" ht="10.5" customHeight="1" hidden="1" outlineLevel="1">
      <c r="A169" s="465"/>
      <c r="B169" s="64" t="s">
        <v>146</v>
      </c>
      <c r="C169" s="71" t="s">
        <v>151</v>
      </c>
      <c r="D169" s="139">
        <v>10</v>
      </c>
      <c r="E169" s="222"/>
      <c r="F169" s="226"/>
      <c r="G169" s="226"/>
      <c r="H169" s="251"/>
    </row>
    <row r="170" spans="1:8" s="31" customFormat="1" ht="10.5" customHeight="1" hidden="1" outlineLevel="1">
      <c r="A170" s="465"/>
      <c r="B170" s="64" t="s">
        <v>146</v>
      </c>
      <c r="C170" s="71" t="s">
        <v>152</v>
      </c>
      <c r="D170" s="139">
        <v>16</v>
      </c>
      <c r="E170" s="222"/>
      <c r="F170" s="225"/>
      <c r="G170" s="225"/>
      <c r="H170" s="250"/>
    </row>
    <row r="171" spans="1:8" s="31" customFormat="1" ht="10.5" customHeight="1" hidden="1" outlineLevel="1">
      <c r="A171" s="465"/>
      <c r="B171" s="64" t="s">
        <v>146</v>
      </c>
      <c r="C171" s="71" t="s">
        <v>153</v>
      </c>
      <c r="D171" s="139">
        <v>11</v>
      </c>
      <c r="E171" s="222"/>
      <c r="F171" s="225"/>
      <c r="G171" s="225"/>
      <c r="H171" s="250"/>
    </row>
    <row r="172" spans="1:8" s="31" customFormat="1" ht="10.5" customHeight="1" hidden="1" outlineLevel="1">
      <c r="A172" s="465"/>
      <c r="B172" s="64" t="s">
        <v>146</v>
      </c>
      <c r="C172" s="71" t="s">
        <v>154</v>
      </c>
      <c r="D172" s="139">
        <v>16</v>
      </c>
      <c r="E172" s="222"/>
      <c r="F172" s="225"/>
      <c r="G172" s="225"/>
      <c r="H172" s="250"/>
    </row>
    <row r="173" spans="1:8" s="31" customFormat="1" ht="10.5" customHeight="1" hidden="1" outlineLevel="1">
      <c r="A173" s="465"/>
      <c r="B173" s="64" t="s">
        <v>146</v>
      </c>
      <c r="C173" s="71" t="s">
        <v>155</v>
      </c>
      <c r="D173" s="139">
        <v>47</v>
      </c>
      <c r="E173" s="222"/>
      <c r="F173" s="225"/>
      <c r="G173" s="225"/>
      <c r="H173" s="250"/>
    </row>
    <row r="174" spans="1:8" s="31" customFormat="1" ht="10.5" customHeight="1" hidden="1" outlineLevel="1">
      <c r="A174" s="465"/>
      <c r="B174" s="64" t="s">
        <v>146</v>
      </c>
      <c r="C174" s="71" t="s">
        <v>156</v>
      </c>
      <c r="D174" s="139">
        <v>20</v>
      </c>
      <c r="E174" s="222"/>
      <c r="F174" s="225"/>
      <c r="G174" s="225"/>
      <c r="H174" s="250"/>
    </row>
    <row r="175" spans="1:8" s="30" customFormat="1" ht="16.5" customHeight="1" collapsed="1">
      <c r="A175" s="465"/>
      <c r="B175" s="199" t="s">
        <v>146</v>
      </c>
      <c r="C175" s="105">
        <v>12</v>
      </c>
      <c r="D175" s="140">
        <f>SUM(D163:D174)</f>
        <v>505</v>
      </c>
      <c r="E175" s="186">
        <f>D175/C175</f>
        <v>42.083333333333336</v>
      </c>
      <c r="F175" s="262">
        <v>0</v>
      </c>
      <c r="G175" s="262">
        <v>0</v>
      </c>
      <c r="H175" s="260">
        <v>0</v>
      </c>
    </row>
    <row r="176" spans="1:8" s="30" customFormat="1" ht="10.5" customHeight="1" hidden="1" outlineLevel="1">
      <c r="A176" s="465"/>
      <c r="B176" s="462" t="s">
        <v>565</v>
      </c>
      <c r="C176" s="459" t="s">
        <v>246</v>
      </c>
      <c r="D176" s="141">
        <v>16</v>
      </c>
      <c r="E176" s="222"/>
      <c r="F176" s="237"/>
      <c r="G176" s="237"/>
      <c r="H176" s="277"/>
    </row>
    <row r="177" spans="1:8" s="32" customFormat="1" ht="10.5" customHeight="1" hidden="1" outlineLevel="1">
      <c r="A177" s="465"/>
      <c r="B177" s="462" t="s">
        <v>565</v>
      </c>
      <c r="C177" s="460" t="s">
        <v>157</v>
      </c>
      <c r="D177" s="142">
        <v>36</v>
      </c>
      <c r="E177" s="222"/>
      <c r="F177" s="226"/>
      <c r="G177" s="226"/>
      <c r="H177" s="251"/>
    </row>
    <row r="178" spans="1:8" s="34" customFormat="1" ht="10.5" customHeight="1" hidden="1" outlineLevel="1">
      <c r="A178" s="465"/>
      <c r="B178" s="462" t="s">
        <v>565</v>
      </c>
      <c r="C178" s="460" t="s">
        <v>242</v>
      </c>
      <c r="D178" s="142">
        <v>12</v>
      </c>
      <c r="E178" s="222"/>
      <c r="F178" s="238"/>
      <c r="G178" s="238"/>
      <c r="H178" s="278"/>
    </row>
    <row r="179" spans="1:8" s="33" customFormat="1" ht="10.5" customHeight="1" hidden="1" outlineLevel="1">
      <c r="A179" s="465"/>
      <c r="B179" s="462" t="s">
        <v>565</v>
      </c>
      <c r="C179" s="460" t="s">
        <v>158</v>
      </c>
      <c r="D179" s="142">
        <v>34</v>
      </c>
      <c r="E179" s="222"/>
      <c r="F179" s="226"/>
      <c r="G179" s="226"/>
      <c r="H179" s="251"/>
    </row>
    <row r="180" spans="1:8" s="32" customFormat="1" ht="10.5" customHeight="1" hidden="1" outlineLevel="1">
      <c r="A180" s="465"/>
      <c r="B180" s="462" t="s">
        <v>565</v>
      </c>
      <c r="C180" s="460" t="s">
        <v>159</v>
      </c>
      <c r="D180" s="142">
        <v>11</v>
      </c>
      <c r="E180" s="222"/>
      <c r="F180" s="226"/>
      <c r="G180" s="226"/>
      <c r="H180" s="251"/>
    </row>
    <row r="181" spans="1:8" s="33" customFormat="1" ht="10.5" customHeight="1" hidden="1" outlineLevel="1">
      <c r="A181" s="465"/>
      <c r="B181" s="462" t="s">
        <v>565</v>
      </c>
      <c r="C181" s="460" t="s">
        <v>160</v>
      </c>
      <c r="D181" s="142">
        <v>11</v>
      </c>
      <c r="E181" s="222"/>
      <c r="F181" s="226"/>
      <c r="G181" s="226"/>
      <c r="H181" s="251"/>
    </row>
    <row r="182" spans="1:8" s="33" customFormat="1" ht="10.5" customHeight="1" hidden="1" outlineLevel="1">
      <c r="A182" s="465"/>
      <c r="B182" s="462" t="s">
        <v>565</v>
      </c>
      <c r="C182" s="461" t="s">
        <v>161</v>
      </c>
      <c r="D182" s="143">
        <v>10</v>
      </c>
      <c r="E182" s="222"/>
      <c r="F182" s="226"/>
      <c r="G182" s="226"/>
      <c r="H182" s="251"/>
    </row>
    <row r="183" spans="1:8" s="32" customFormat="1" ht="10.5" customHeight="1" hidden="1" outlineLevel="1">
      <c r="A183" s="465"/>
      <c r="B183" s="462" t="s">
        <v>565</v>
      </c>
      <c r="C183" s="460" t="s">
        <v>162</v>
      </c>
      <c r="D183" s="142">
        <v>22</v>
      </c>
      <c r="E183" s="222"/>
      <c r="F183" s="226"/>
      <c r="G183" s="226"/>
      <c r="H183" s="251"/>
    </row>
    <row r="184" spans="1:8" s="33" customFormat="1" ht="10.5" customHeight="1" hidden="1" outlineLevel="1">
      <c r="A184" s="465"/>
      <c r="B184" s="462" t="s">
        <v>565</v>
      </c>
      <c r="C184" s="460" t="s">
        <v>163</v>
      </c>
      <c r="D184" s="142">
        <v>10</v>
      </c>
      <c r="E184" s="222"/>
      <c r="F184" s="226"/>
      <c r="G184" s="226"/>
      <c r="H184" s="251"/>
    </row>
    <row r="185" spans="1:8" s="30" customFormat="1" ht="12.75" customHeight="1" collapsed="1">
      <c r="A185" s="465"/>
      <c r="B185" s="199" t="s">
        <v>565</v>
      </c>
      <c r="C185" s="105">
        <v>9</v>
      </c>
      <c r="D185" s="144">
        <f>SUM(D176:D184)</f>
        <v>162</v>
      </c>
      <c r="E185" s="186">
        <f>D185/C185</f>
        <v>18</v>
      </c>
      <c r="F185" s="262">
        <v>0</v>
      </c>
      <c r="G185" s="262">
        <v>0</v>
      </c>
      <c r="H185" s="260">
        <v>0</v>
      </c>
    </row>
    <row r="186" spans="1:8" s="30" customFormat="1" ht="10.5" customHeight="1" hidden="1" outlineLevel="1">
      <c r="A186" s="465"/>
      <c r="B186" s="63" t="s">
        <v>164</v>
      </c>
      <c r="C186" s="35" t="s">
        <v>246</v>
      </c>
      <c r="D186" s="145">
        <v>14</v>
      </c>
      <c r="E186" s="222"/>
      <c r="F186" s="237"/>
      <c r="G186" s="237"/>
      <c r="H186" s="277"/>
    </row>
    <row r="187" spans="1:8" s="30" customFormat="1" ht="10.5" customHeight="1" hidden="1" outlineLevel="1">
      <c r="A187" s="465"/>
      <c r="B187" s="63" t="s">
        <v>164</v>
      </c>
      <c r="C187" s="35" t="s">
        <v>165</v>
      </c>
      <c r="D187" s="145">
        <v>10</v>
      </c>
      <c r="E187" s="222"/>
      <c r="F187" s="237"/>
      <c r="G187" s="237"/>
      <c r="H187" s="277"/>
    </row>
    <row r="188" spans="1:8" s="32" customFormat="1" ht="10.5" customHeight="1" hidden="1" outlineLevel="1">
      <c r="A188" s="465"/>
      <c r="B188" s="63" t="s">
        <v>164</v>
      </c>
      <c r="C188" s="39" t="s">
        <v>166</v>
      </c>
      <c r="D188" s="146">
        <v>12</v>
      </c>
      <c r="E188" s="222"/>
      <c r="F188" s="226"/>
      <c r="G188" s="226"/>
      <c r="H188" s="251"/>
    </row>
    <row r="189" spans="1:8" s="34" customFormat="1" ht="10.5" customHeight="1" hidden="1" outlineLevel="1">
      <c r="A189" s="465"/>
      <c r="B189" s="63" t="s">
        <v>164</v>
      </c>
      <c r="C189" s="39" t="s">
        <v>167</v>
      </c>
      <c r="D189" s="146">
        <v>16</v>
      </c>
      <c r="E189" s="222"/>
      <c r="F189" s="238"/>
      <c r="G189" s="238"/>
      <c r="H189" s="278"/>
    </row>
    <row r="190" spans="1:8" s="33" customFormat="1" ht="10.5" customHeight="1" hidden="1" outlineLevel="1">
      <c r="A190" s="465"/>
      <c r="B190" s="63" t="s">
        <v>164</v>
      </c>
      <c r="C190" s="39" t="s">
        <v>168</v>
      </c>
      <c r="D190" s="146">
        <v>25</v>
      </c>
      <c r="E190" s="222"/>
      <c r="F190" s="226"/>
      <c r="G190" s="226"/>
      <c r="H190" s="251"/>
    </row>
    <row r="191" spans="1:8" s="32" customFormat="1" ht="10.5" customHeight="1" hidden="1" outlineLevel="1">
      <c r="A191" s="465"/>
      <c r="B191" s="63" t="s">
        <v>164</v>
      </c>
      <c r="C191" s="39" t="s">
        <v>169</v>
      </c>
      <c r="D191" s="146">
        <v>10</v>
      </c>
      <c r="E191" s="222"/>
      <c r="F191" s="226"/>
      <c r="G191" s="226"/>
      <c r="H191" s="251"/>
    </row>
    <row r="192" spans="1:8" s="33" customFormat="1" ht="10.5" customHeight="1" hidden="1" outlineLevel="1">
      <c r="A192" s="465"/>
      <c r="B192" s="63" t="s">
        <v>164</v>
      </c>
      <c r="C192" s="39" t="s">
        <v>170</v>
      </c>
      <c r="D192" s="146">
        <v>11</v>
      </c>
      <c r="E192" s="222"/>
      <c r="F192" s="226"/>
      <c r="G192" s="226"/>
      <c r="H192" s="251"/>
    </row>
    <row r="193" spans="1:8" s="32" customFormat="1" ht="10.5" customHeight="1" hidden="1" outlineLevel="1">
      <c r="A193" s="465"/>
      <c r="B193" s="63" t="s">
        <v>164</v>
      </c>
      <c r="C193" s="39" t="s">
        <v>171</v>
      </c>
      <c r="D193" s="146">
        <v>10</v>
      </c>
      <c r="E193" s="222"/>
      <c r="F193" s="226"/>
      <c r="G193" s="226"/>
      <c r="H193" s="251"/>
    </row>
    <row r="194" spans="1:8" s="33" customFormat="1" ht="10.5" customHeight="1" hidden="1" outlineLevel="1">
      <c r="A194" s="465"/>
      <c r="B194" s="63" t="s">
        <v>164</v>
      </c>
      <c r="C194" s="39" t="s">
        <v>188</v>
      </c>
      <c r="D194" s="146">
        <v>10</v>
      </c>
      <c r="E194" s="222"/>
      <c r="F194" s="226"/>
      <c r="G194" s="226"/>
      <c r="H194" s="251"/>
    </row>
    <row r="195" spans="1:8" s="33" customFormat="1" ht="10.5" customHeight="1" hidden="1" outlineLevel="1">
      <c r="A195" s="465"/>
      <c r="B195" s="63" t="s">
        <v>164</v>
      </c>
      <c r="C195" s="39" t="s">
        <v>189</v>
      </c>
      <c r="D195" s="146">
        <v>15</v>
      </c>
      <c r="E195" s="222"/>
      <c r="F195" s="226"/>
      <c r="G195" s="226"/>
      <c r="H195" s="251"/>
    </row>
    <row r="196" spans="1:8" s="33" customFormat="1" ht="10.5" customHeight="1" hidden="1" outlineLevel="1">
      <c r="A196" s="465"/>
      <c r="B196" s="63" t="s">
        <v>164</v>
      </c>
      <c r="C196" s="39" t="s">
        <v>190</v>
      </c>
      <c r="D196" s="146">
        <v>10</v>
      </c>
      <c r="E196" s="222"/>
      <c r="F196" s="226"/>
      <c r="G196" s="226"/>
      <c r="H196" s="251"/>
    </row>
    <row r="197" spans="1:8" s="33" customFormat="1" ht="10.5" customHeight="1" hidden="1" outlineLevel="1">
      <c r="A197" s="465"/>
      <c r="B197" s="63" t="s">
        <v>164</v>
      </c>
      <c r="C197" s="39" t="s">
        <v>191</v>
      </c>
      <c r="D197" s="146">
        <v>10</v>
      </c>
      <c r="E197" s="222"/>
      <c r="F197" s="226"/>
      <c r="G197" s="226"/>
      <c r="H197" s="251"/>
    </row>
    <row r="198" spans="1:8" s="33" customFormat="1" ht="10.5" customHeight="1" hidden="1" outlineLevel="1">
      <c r="A198" s="465"/>
      <c r="B198" s="63" t="s">
        <v>164</v>
      </c>
      <c r="C198" s="39" t="s">
        <v>192</v>
      </c>
      <c r="D198" s="146">
        <v>150</v>
      </c>
      <c r="E198" s="222"/>
      <c r="F198" s="226"/>
      <c r="G198" s="226"/>
      <c r="H198" s="251"/>
    </row>
    <row r="199" spans="1:8" s="33" customFormat="1" ht="10.5" customHeight="1" hidden="1" outlineLevel="1">
      <c r="A199" s="465"/>
      <c r="B199" s="63" t="s">
        <v>164</v>
      </c>
      <c r="C199" s="39" t="s">
        <v>193</v>
      </c>
      <c r="D199" s="146">
        <v>12</v>
      </c>
      <c r="E199" s="222"/>
      <c r="F199" s="226"/>
      <c r="G199" s="226"/>
      <c r="H199" s="251"/>
    </row>
    <row r="200" spans="1:8" s="33" customFormat="1" ht="10.5" customHeight="1" hidden="1" outlineLevel="1">
      <c r="A200" s="465"/>
      <c r="B200" s="63" t="s">
        <v>164</v>
      </c>
      <c r="C200" s="39" t="s">
        <v>194</v>
      </c>
      <c r="D200" s="146">
        <v>12</v>
      </c>
      <c r="E200" s="222"/>
      <c r="F200" s="226"/>
      <c r="G200" s="226"/>
      <c r="H200" s="251"/>
    </row>
    <row r="201" spans="1:8" s="33" customFormat="1" ht="10.5" customHeight="1" hidden="1" outlineLevel="1">
      <c r="A201" s="465"/>
      <c r="B201" s="63" t="s">
        <v>164</v>
      </c>
      <c r="C201" s="39" t="s">
        <v>195</v>
      </c>
      <c r="D201" s="146">
        <v>26</v>
      </c>
      <c r="E201" s="222"/>
      <c r="F201" s="226"/>
      <c r="G201" s="226"/>
      <c r="H201" s="251"/>
    </row>
    <row r="202" spans="1:8" s="32" customFormat="1" ht="10.5" customHeight="1" hidden="1" outlineLevel="1">
      <c r="A202" s="465"/>
      <c r="B202" s="63" t="s">
        <v>164</v>
      </c>
      <c r="C202" s="39" t="s">
        <v>196</v>
      </c>
      <c r="D202" s="147">
        <v>10</v>
      </c>
      <c r="E202" s="222"/>
      <c r="F202" s="226"/>
      <c r="G202" s="226"/>
      <c r="H202" s="251"/>
    </row>
    <row r="203" spans="1:8" s="30" customFormat="1" ht="10.5" customHeight="1" collapsed="1">
      <c r="A203" s="465"/>
      <c r="B203" s="199" t="s">
        <v>164</v>
      </c>
      <c r="C203" s="105">
        <v>17</v>
      </c>
      <c r="D203" s="140">
        <f>SUM(D186:D202)</f>
        <v>363</v>
      </c>
      <c r="E203" s="186">
        <f>D203/C203</f>
        <v>21.352941176470587</v>
      </c>
      <c r="F203" s="262">
        <v>0</v>
      </c>
      <c r="G203" s="262">
        <v>0</v>
      </c>
      <c r="H203" s="260">
        <v>0</v>
      </c>
    </row>
    <row r="204" spans="1:8" s="30" customFormat="1" ht="10.5" customHeight="1" hidden="1" outlineLevel="1">
      <c r="A204" s="465"/>
      <c r="B204" s="219" t="s">
        <v>546</v>
      </c>
      <c r="C204" s="70" t="s">
        <v>246</v>
      </c>
      <c r="D204" s="148">
        <v>7</v>
      </c>
      <c r="E204" s="222"/>
      <c r="F204" s="237"/>
      <c r="G204" s="237"/>
      <c r="H204" s="277"/>
    </row>
    <row r="205" spans="1:8" s="33" customFormat="1" ht="10.5" customHeight="1" hidden="1" outlineLevel="1">
      <c r="A205" s="465"/>
      <c r="B205" s="219" t="s">
        <v>546</v>
      </c>
      <c r="C205" s="70" t="s">
        <v>197</v>
      </c>
      <c r="D205" s="138">
        <v>12</v>
      </c>
      <c r="E205" s="222"/>
      <c r="F205" s="226"/>
      <c r="G205" s="226"/>
      <c r="H205" s="251"/>
    </row>
    <row r="206" spans="1:8" s="32" customFormat="1" ht="10.5" customHeight="1" hidden="1" outlineLevel="1">
      <c r="A206" s="465"/>
      <c r="B206" s="219" t="s">
        <v>546</v>
      </c>
      <c r="C206" s="70" t="s">
        <v>198</v>
      </c>
      <c r="D206" s="138">
        <v>14</v>
      </c>
      <c r="E206" s="222"/>
      <c r="F206" s="226"/>
      <c r="G206" s="226"/>
      <c r="H206" s="251"/>
    </row>
    <row r="207" spans="1:8" s="33" customFormat="1" ht="10.5" customHeight="1" hidden="1" outlineLevel="1">
      <c r="A207" s="465"/>
      <c r="B207" s="219" t="s">
        <v>546</v>
      </c>
      <c r="C207" s="70" t="s">
        <v>199</v>
      </c>
      <c r="D207" s="138">
        <v>20</v>
      </c>
      <c r="E207" s="222"/>
      <c r="F207" s="226"/>
      <c r="G207" s="226"/>
      <c r="H207" s="251"/>
    </row>
    <row r="208" spans="1:8" s="33" customFormat="1" ht="10.5" customHeight="1" hidden="1" outlineLevel="1">
      <c r="A208" s="465"/>
      <c r="B208" s="219" t="s">
        <v>546</v>
      </c>
      <c r="C208" s="70" t="s">
        <v>200</v>
      </c>
      <c r="D208" s="138">
        <v>20</v>
      </c>
      <c r="E208" s="222"/>
      <c r="F208" s="226"/>
      <c r="G208" s="226"/>
      <c r="H208" s="251"/>
    </row>
    <row r="209" spans="1:8" s="33" customFormat="1" ht="10.5" customHeight="1" hidden="1" outlineLevel="1">
      <c r="A209" s="465"/>
      <c r="B209" s="219" t="s">
        <v>546</v>
      </c>
      <c r="C209" s="70" t="s">
        <v>201</v>
      </c>
      <c r="D209" s="138">
        <v>17</v>
      </c>
      <c r="E209" s="222"/>
      <c r="F209" s="226"/>
      <c r="G209" s="226"/>
      <c r="H209" s="251"/>
    </row>
    <row r="210" spans="1:8" s="33" customFormat="1" ht="10.5" customHeight="1" hidden="1" outlineLevel="1">
      <c r="A210" s="465"/>
      <c r="B210" s="219" t="s">
        <v>546</v>
      </c>
      <c r="C210" s="70" t="s">
        <v>202</v>
      </c>
      <c r="D210" s="138">
        <v>12</v>
      </c>
      <c r="E210" s="222"/>
      <c r="F210" s="226"/>
      <c r="G210" s="226"/>
      <c r="H210" s="251"/>
    </row>
    <row r="211" spans="1:8" s="33" customFormat="1" ht="10.5" customHeight="1" hidden="1" outlineLevel="1">
      <c r="A211" s="465"/>
      <c r="B211" s="219" t="s">
        <v>546</v>
      </c>
      <c r="C211" s="70" t="s">
        <v>203</v>
      </c>
      <c r="D211" s="138">
        <v>20</v>
      </c>
      <c r="E211" s="222"/>
      <c r="F211" s="226"/>
      <c r="G211" s="226"/>
      <c r="H211" s="251"/>
    </row>
    <row r="212" spans="1:8" s="33" customFormat="1" ht="10.5" customHeight="1" hidden="1" outlineLevel="1">
      <c r="A212" s="465"/>
      <c r="B212" s="219" t="s">
        <v>546</v>
      </c>
      <c r="C212" s="70" t="s">
        <v>204</v>
      </c>
      <c r="D212" s="138">
        <v>14</v>
      </c>
      <c r="E212" s="222"/>
      <c r="F212" s="226"/>
      <c r="G212" s="226"/>
      <c r="H212" s="251"/>
    </row>
    <row r="213" spans="1:8" s="33" customFormat="1" ht="10.5" customHeight="1" hidden="1" outlineLevel="1">
      <c r="A213" s="465"/>
      <c r="B213" s="219" t="s">
        <v>546</v>
      </c>
      <c r="C213" s="70" t="s">
        <v>205</v>
      </c>
      <c r="D213" s="138">
        <v>24</v>
      </c>
      <c r="E213" s="222"/>
      <c r="F213" s="226"/>
      <c r="G213" s="226"/>
      <c r="H213" s="251"/>
    </row>
    <row r="214" spans="1:8" s="32" customFormat="1" ht="10.5" customHeight="1" hidden="1" outlineLevel="1">
      <c r="A214" s="465"/>
      <c r="B214" s="219" t="s">
        <v>546</v>
      </c>
      <c r="C214" s="70" t="s">
        <v>206</v>
      </c>
      <c r="D214" s="138">
        <v>33</v>
      </c>
      <c r="E214" s="222"/>
      <c r="F214" s="226"/>
      <c r="G214" s="226"/>
      <c r="H214" s="251"/>
    </row>
    <row r="215" spans="1:8" s="33" customFormat="1" ht="10.5" customHeight="1" hidden="1" outlineLevel="1">
      <c r="A215" s="465"/>
      <c r="B215" s="219" t="s">
        <v>546</v>
      </c>
      <c r="C215" s="70" t="s">
        <v>207</v>
      </c>
      <c r="D215" s="138">
        <v>74</v>
      </c>
      <c r="E215" s="222"/>
      <c r="F215" s="226"/>
      <c r="G215" s="226"/>
      <c r="H215" s="251"/>
    </row>
    <row r="216" spans="1:8" s="33" customFormat="1" ht="10.5" customHeight="1" hidden="1" outlineLevel="1">
      <c r="A216" s="465"/>
      <c r="B216" s="219" t="s">
        <v>546</v>
      </c>
      <c r="C216" s="70" t="s">
        <v>208</v>
      </c>
      <c r="D216" s="138">
        <v>85</v>
      </c>
      <c r="E216" s="222"/>
      <c r="F216" s="226"/>
      <c r="G216" s="226"/>
      <c r="H216" s="251"/>
    </row>
    <row r="217" spans="1:8" s="33" customFormat="1" ht="10.5" customHeight="1" hidden="1" outlineLevel="1">
      <c r="A217" s="465"/>
      <c r="B217" s="219" t="s">
        <v>546</v>
      </c>
      <c r="C217" s="70" t="s">
        <v>209</v>
      </c>
      <c r="D217" s="138">
        <v>16</v>
      </c>
      <c r="E217" s="222"/>
      <c r="F217" s="226"/>
      <c r="G217" s="226"/>
      <c r="H217" s="251"/>
    </row>
    <row r="218" spans="1:8" s="33" customFormat="1" ht="10.5" customHeight="1" hidden="1" outlineLevel="1">
      <c r="A218" s="465"/>
      <c r="B218" s="219" t="s">
        <v>546</v>
      </c>
      <c r="C218" s="70" t="s">
        <v>210</v>
      </c>
      <c r="D218" s="138">
        <v>24</v>
      </c>
      <c r="E218" s="222"/>
      <c r="F218" s="226"/>
      <c r="G218" s="226"/>
      <c r="H218" s="251"/>
    </row>
    <row r="219" spans="1:8" s="30" customFormat="1" ht="10.5" customHeight="1" collapsed="1">
      <c r="A219" s="465"/>
      <c r="B219" s="199" t="s">
        <v>546</v>
      </c>
      <c r="C219" s="105">
        <v>15</v>
      </c>
      <c r="D219" s="140">
        <f>SUM(D204:D218)</f>
        <v>392</v>
      </c>
      <c r="E219" s="186">
        <f>D219/C219</f>
        <v>26.133333333333333</v>
      </c>
      <c r="F219" s="262">
        <v>0</v>
      </c>
      <c r="G219" s="262">
        <v>0</v>
      </c>
      <c r="H219" s="260">
        <v>0</v>
      </c>
    </row>
    <row r="220" spans="1:8" s="32" customFormat="1" ht="10.5" customHeight="1" hidden="1" outlineLevel="1">
      <c r="A220" s="465"/>
      <c r="B220" s="218" t="s">
        <v>547</v>
      </c>
      <c r="C220" s="73" t="s">
        <v>211</v>
      </c>
      <c r="D220" s="149">
        <v>11</v>
      </c>
      <c r="E220" s="222"/>
      <c r="F220" s="226"/>
      <c r="G220" s="226"/>
      <c r="H220" s="251"/>
    </row>
    <row r="221" spans="1:8" s="33" customFormat="1" ht="10.5" customHeight="1" hidden="1" outlineLevel="1">
      <c r="A221" s="465"/>
      <c r="B221" s="218" t="s">
        <v>547</v>
      </c>
      <c r="C221" s="72" t="s">
        <v>212</v>
      </c>
      <c r="D221" s="149">
        <v>17</v>
      </c>
      <c r="E221" s="222"/>
      <c r="F221" s="226"/>
      <c r="G221" s="226"/>
      <c r="H221" s="251"/>
    </row>
    <row r="222" spans="1:8" s="33" customFormat="1" ht="10.5" customHeight="1" hidden="1" outlineLevel="1">
      <c r="A222" s="465"/>
      <c r="B222" s="218" t="s">
        <v>547</v>
      </c>
      <c r="C222" s="72" t="s">
        <v>213</v>
      </c>
      <c r="D222" s="149">
        <v>11</v>
      </c>
      <c r="E222" s="222"/>
      <c r="F222" s="226"/>
      <c r="G222" s="226"/>
      <c r="H222" s="251"/>
    </row>
    <row r="223" spans="1:8" s="32" customFormat="1" ht="10.5" customHeight="1" hidden="1" outlineLevel="1">
      <c r="A223" s="465"/>
      <c r="B223" s="218" t="s">
        <v>547</v>
      </c>
      <c r="C223" s="73" t="s">
        <v>214</v>
      </c>
      <c r="D223" s="149">
        <v>134</v>
      </c>
      <c r="E223" s="222"/>
      <c r="F223" s="226"/>
      <c r="G223" s="226"/>
      <c r="H223" s="251"/>
    </row>
    <row r="224" spans="1:8" s="33" customFormat="1" ht="10.5" customHeight="1" hidden="1" outlineLevel="1">
      <c r="A224" s="465"/>
      <c r="B224" s="218" t="s">
        <v>547</v>
      </c>
      <c r="C224" s="73" t="s">
        <v>215</v>
      </c>
      <c r="D224" s="149">
        <v>34</v>
      </c>
      <c r="E224" s="222"/>
      <c r="F224" s="226"/>
      <c r="G224" s="226"/>
      <c r="H224" s="251"/>
    </row>
    <row r="225" spans="1:8" s="33" customFormat="1" ht="10.5" customHeight="1" hidden="1" outlineLevel="1">
      <c r="A225" s="465"/>
      <c r="B225" s="218" t="s">
        <v>547</v>
      </c>
      <c r="C225" s="73" t="s">
        <v>216</v>
      </c>
      <c r="D225" s="149">
        <v>13</v>
      </c>
      <c r="E225" s="222"/>
      <c r="F225" s="226"/>
      <c r="G225" s="226"/>
      <c r="H225" s="251"/>
    </row>
    <row r="226" spans="1:8" s="32" customFormat="1" ht="10.5" customHeight="1" hidden="1" outlineLevel="1">
      <c r="A226" s="465"/>
      <c r="B226" s="218" t="s">
        <v>547</v>
      </c>
      <c r="C226" s="73" t="s">
        <v>548</v>
      </c>
      <c r="D226" s="149">
        <v>40</v>
      </c>
      <c r="E226" s="222"/>
      <c r="F226" s="226"/>
      <c r="G226" s="226"/>
      <c r="H226" s="251"/>
    </row>
    <row r="227" spans="1:8" s="30" customFormat="1" ht="10.5" customHeight="1" collapsed="1">
      <c r="A227" s="465"/>
      <c r="B227" s="199" t="s">
        <v>547</v>
      </c>
      <c r="C227" s="105">
        <v>7</v>
      </c>
      <c r="D227" s="140">
        <f>SUM(D220:D226)</f>
        <v>260</v>
      </c>
      <c r="E227" s="186">
        <f>D227/C227</f>
        <v>37.142857142857146</v>
      </c>
      <c r="F227" s="262">
        <v>0</v>
      </c>
      <c r="G227" s="262">
        <v>0</v>
      </c>
      <c r="H227" s="260">
        <v>0</v>
      </c>
    </row>
    <row r="228" spans="1:8" s="37" customFormat="1" ht="22.5" customHeight="1" hidden="1" outlineLevel="1">
      <c r="A228" s="465"/>
      <c r="B228" s="200" t="s">
        <v>218</v>
      </c>
      <c r="C228" s="74" t="s">
        <v>219</v>
      </c>
      <c r="D228" s="150">
        <v>13</v>
      </c>
      <c r="E228" s="222"/>
      <c r="F228" s="228"/>
      <c r="G228" s="228"/>
      <c r="H228" s="253"/>
    </row>
    <row r="229" spans="1:8" s="37" customFormat="1" ht="11.25" customHeight="1" hidden="1" outlineLevel="1">
      <c r="A229" s="465"/>
      <c r="B229" s="200" t="s">
        <v>218</v>
      </c>
      <c r="C229" s="38" t="s">
        <v>220</v>
      </c>
      <c r="D229" s="150">
        <v>39</v>
      </c>
      <c r="E229" s="222"/>
      <c r="F229" s="228"/>
      <c r="G229" s="228"/>
      <c r="H229" s="253"/>
    </row>
    <row r="230" spans="1:8" s="37" customFormat="1" ht="15.75" customHeight="1" hidden="1" outlineLevel="1">
      <c r="A230" s="465"/>
      <c r="B230" s="200" t="s">
        <v>218</v>
      </c>
      <c r="C230" s="38" t="s">
        <v>221</v>
      </c>
      <c r="D230" s="150">
        <v>42</v>
      </c>
      <c r="E230" s="222"/>
      <c r="F230" s="228"/>
      <c r="G230" s="228"/>
      <c r="H230" s="253"/>
    </row>
    <row r="231" spans="1:8" s="37" customFormat="1" ht="13.5" customHeight="1" hidden="1" outlineLevel="1">
      <c r="A231" s="465"/>
      <c r="B231" s="200" t="s">
        <v>218</v>
      </c>
      <c r="C231" s="38" t="s">
        <v>222</v>
      </c>
      <c r="D231" s="151">
        <v>10</v>
      </c>
      <c r="E231" s="222"/>
      <c r="F231" s="228"/>
      <c r="G231" s="228"/>
      <c r="H231" s="253"/>
    </row>
    <row r="232" spans="1:8" s="37" customFormat="1" ht="21" customHeight="1" hidden="1" outlineLevel="1">
      <c r="A232" s="465"/>
      <c r="B232" s="200" t="s">
        <v>218</v>
      </c>
      <c r="C232" s="38" t="s">
        <v>223</v>
      </c>
      <c r="D232" s="150">
        <v>13</v>
      </c>
      <c r="E232" s="222"/>
      <c r="F232" s="228"/>
      <c r="G232" s="228"/>
      <c r="H232" s="253"/>
    </row>
    <row r="233" spans="1:8" s="37" customFormat="1" ht="17.25" customHeight="1" hidden="1" outlineLevel="1">
      <c r="A233" s="465"/>
      <c r="B233" s="200" t="s">
        <v>218</v>
      </c>
      <c r="C233" s="75" t="s">
        <v>506</v>
      </c>
      <c r="D233" s="151">
        <v>14</v>
      </c>
      <c r="E233" s="222"/>
      <c r="F233" s="228"/>
      <c r="G233" s="228"/>
      <c r="H233" s="253"/>
    </row>
    <row r="234" spans="1:8" s="37" customFormat="1" ht="14.25" customHeight="1" hidden="1" outlineLevel="1">
      <c r="A234" s="465"/>
      <c r="B234" s="200" t="s">
        <v>218</v>
      </c>
      <c r="C234" s="39" t="s">
        <v>508</v>
      </c>
      <c r="D234" s="151">
        <v>17</v>
      </c>
      <c r="E234" s="222"/>
      <c r="F234" s="228"/>
      <c r="G234" s="228"/>
      <c r="H234" s="253"/>
    </row>
    <row r="235" spans="1:8" s="37" customFormat="1" ht="14.25" customHeight="1" hidden="1" outlineLevel="1">
      <c r="A235" s="465"/>
      <c r="B235" s="200" t="s">
        <v>218</v>
      </c>
      <c r="C235" s="39" t="s">
        <v>466</v>
      </c>
      <c r="D235" s="151">
        <v>11</v>
      </c>
      <c r="E235" s="222"/>
      <c r="F235" s="228"/>
      <c r="G235" s="228"/>
      <c r="H235" s="253"/>
    </row>
    <row r="236" spans="1:8" s="40" customFormat="1" ht="22.5" customHeight="1" hidden="1" outlineLevel="1">
      <c r="A236" s="465"/>
      <c r="B236" s="200" t="s">
        <v>218</v>
      </c>
      <c r="C236" s="75" t="s">
        <v>509</v>
      </c>
      <c r="D236" s="151">
        <v>13</v>
      </c>
      <c r="E236" s="222"/>
      <c r="F236" s="229"/>
      <c r="G236" s="229"/>
      <c r="H236" s="254"/>
    </row>
    <row r="237" spans="1:8" s="41" customFormat="1" ht="11.25" customHeight="1" hidden="1" outlineLevel="1">
      <c r="A237" s="465"/>
      <c r="B237" s="200" t="s">
        <v>218</v>
      </c>
      <c r="C237" s="39" t="s">
        <v>511</v>
      </c>
      <c r="D237" s="151">
        <v>20</v>
      </c>
      <c r="E237" s="222"/>
      <c r="F237" s="229"/>
      <c r="G237" s="229"/>
      <c r="H237" s="254"/>
    </row>
    <row r="238" spans="1:8" s="41" customFormat="1" ht="12.75" customHeight="1" collapsed="1">
      <c r="A238" s="465"/>
      <c r="B238" s="201" t="s">
        <v>218</v>
      </c>
      <c r="C238" s="105">
        <v>10</v>
      </c>
      <c r="D238" s="152">
        <f>SUM(D228:D237)</f>
        <v>192</v>
      </c>
      <c r="E238" s="186">
        <f>D238/C238</f>
        <v>19.2</v>
      </c>
      <c r="F238" s="262">
        <v>0</v>
      </c>
      <c r="G238" s="262">
        <v>0</v>
      </c>
      <c r="H238" s="260">
        <v>0</v>
      </c>
    </row>
    <row r="239" spans="1:8" s="42" customFormat="1" ht="10.5" customHeight="1" hidden="1" outlineLevel="1">
      <c r="A239" s="465"/>
      <c r="B239" s="202" t="s">
        <v>566</v>
      </c>
      <c r="C239" s="76" t="s">
        <v>512</v>
      </c>
      <c r="D239" s="153">
        <v>30</v>
      </c>
      <c r="E239" s="222"/>
      <c r="F239" s="239"/>
      <c r="G239" s="239"/>
      <c r="H239" s="279"/>
    </row>
    <row r="240" spans="1:8" s="42" customFormat="1" ht="10.5" customHeight="1" hidden="1" outlineLevel="1">
      <c r="A240" s="465"/>
      <c r="B240" s="202" t="s">
        <v>566</v>
      </c>
      <c r="C240" s="76" t="s">
        <v>513</v>
      </c>
      <c r="D240" s="153">
        <v>11</v>
      </c>
      <c r="E240" s="222"/>
      <c r="F240" s="239"/>
      <c r="G240" s="239"/>
      <c r="H240" s="279"/>
    </row>
    <row r="241" spans="1:8" s="42" customFormat="1" ht="10.5" customHeight="1" hidden="1" outlineLevel="1">
      <c r="A241" s="465"/>
      <c r="B241" s="202" t="s">
        <v>566</v>
      </c>
      <c r="C241" s="76" t="s">
        <v>514</v>
      </c>
      <c r="D241" s="153">
        <v>10</v>
      </c>
      <c r="E241" s="222"/>
      <c r="F241" s="239"/>
      <c r="G241" s="239"/>
      <c r="H241" s="279"/>
    </row>
    <row r="242" spans="1:8" s="42" customFormat="1" ht="10.5" customHeight="1" hidden="1" outlineLevel="1">
      <c r="A242" s="465"/>
      <c r="B242" s="202" t="s">
        <v>566</v>
      </c>
      <c r="C242" s="76" t="s">
        <v>515</v>
      </c>
      <c r="D242" s="153">
        <v>10</v>
      </c>
      <c r="E242" s="222"/>
      <c r="F242" s="239"/>
      <c r="G242" s="239"/>
      <c r="H242" s="279"/>
    </row>
    <row r="243" spans="1:8" s="42" customFormat="1" ht="10.5" customHeight="1" hidden="1" outlineLevel="1">
      <c r="A243" s="465"/>
      <c r="B243" s="202" t="s">
        <v>566</v>
      </c>
      <c r="C243" s="76" t="s">
        <v>516</v>
      </c>
      <c r="D243" s="153">
        <v>10</v>
      </c>
      <c r="E243" s="222"/>
      <c r="F243" s="239"/>
      <c r="G243" s="239"/>
      <c r="H243" s="279"/>
    </row>
    <row r="244" spans="1:8" s="42" customFormat="1" ht="10.5" customHeight="1" collapsed="1">
      <c r="A244" s="465"/>
      <c r="B244" s="203" t="s">
        <v>566</v>
      </c>
      <c r="C244" s="105">
        <v>5</v>
      </c>
      <c r="D244" s="154">
        <f>SUM(D239:D243)</f>
        <v>71</v>
      </c>
      <c r="E244" s="186">
        <f>D244/C244</f>
        <v>14.2</v>
      </c>
      <c r="F244" s="262">
        <v>0</v>
      </c>
      <c r="G244" s="262">
        <v>0</v>
      </c>
      <c r="H244" s="260">
        <v>0</v>
      </c>
    </row>
    <row r="245" spans="1:8" s="42" customFormat="1" ht="10.5" customHeight="1" hidden="1" outlineLevel="1">
      <c r="A245" s="465"/>
      <c r="B245" s="204" t="s">
        <v>567</v>
      </c>
      <c r="C245" s="77" t="s">
        <v>517</v>
      </c>
      <c r="D245" s="155">
        <v>46</v>
      </c>
      <c r="E245" s="222"/>
      <c r="F245" s="239"/>
      <c r="G245" s="239"/>
      <c r="H245" s="279"/>
    </row>
    <row r="246" spans="1:8" s="42" customFormat="1" ht="10.5" customHeight="1" hidden="1" outlineLevel="1">
      <c r="A246" s="465"/>
      <c r="B246" s="204" t="s">
        <v>567</v>
      </c>
      <c r="C246" s="49" t="s">
        <v>518</v>
      </c>
      <c r="D246" s="156">
        <v>10</v>
      </c>
      <c r="E246" s="222"/>
      <c r="F246" s="239"/>
      <c r="G246" s="239"/>
      <c r="H246" s="279"/>
    </row>
    <row r="247" spans="1:8" s="42" customFormat="1" ht="10.5" customHeight="1" hidden="1" outlineLevel="1">
      <c r="A247" s="465"/>
      <c r="B247" s="204" t="s">
        <v>567</v>
      </c>
      <c r="C247" s="49" t="s">
        <v>374</v>
      </c>
      <c r="D247" s="156">
        <v>26</v>
      </c>
      <c r="E247" s="222"/>
      <c r="F247" s="239"/>
      <c r="G247" s="239"/>
      <c r="H247" s="279"/>
    </row>
    <row r="248" spans="1:8" s="42" customFormat="1" ht="10.5" customHeight="1" hidden="1" outlineLevel="1">
      <c r="A248" s="465"/>
      <c r="B248" s="204" t="s">
        <v>567</v>
      </c>
      <c r="C248" s="46" t="s">
        <v>519</v>
      </c>
      <c r="D248" s="157">
        <v>28</v>
      </c>
      <c r="E248" s="222"/>
      <c r="F248" s="239"/>
      <c r="G248" s="239"/>
      <c r="H248" s="279"/>
    </row>
    <row r="249" spans="1:8" s="42" customFormat="1" ht="10.5" customHeight="1" collapsed="1">
      <c r="A249" s="465"/>
      <c r="B249" s="201" t="s">
        <v>567</v>
      </c>
      <c r="C249" s="105">
        <v>4</v>
      </c>
      <c r="D249" s="152">
        <f>SUM(D245:D248)</f>
        <v>110</v>
      </c>
      <c r="E249" s="186">
        <f>D249/C249</f>
        <v>27.5</v>
      </c>
      <c r="F249" s="262">
        <v>0</v>
      </c>
      <c r="G249" s="262">
        <v>0</v>
      </c>
      <c r="H249" s="260">
        <v>0</v>
      </c>
    </row>
    <row r="250" spans="1:8" s="42" customFormat="1" ht="10.5" customHeight="1" hidden="1" outlineLevel="1">
      <c r="A250" s="465"/>
      <c r="B250" s="65" t="s">
        <v>568</v>
      </c>
      <c r="C250" s="35" t="s">
        <v>520</v>
      </c>
      <c r="D250" s="145">
        <v>34</v>
      </c>
      <c r="E250" s="222"/>
      <c r="F250" s="239"/>
      <c r="G250" s="239"/>
      <c r="H250" s="279"/>
    </row>
    <row r="251" spans="1:8" s="42" customFormat="1" ht="10.5" customHeight="1" hidden="1" outlineLevel="1">
      <c r="A251" s="465"/>
      <c r="B251" s="65" t="s">
        <v>568</v>
      </c>
      <c r="C251" s="78" t="s">
        <v>95</v>
      </c>
      <c r="D251" s="158">
        <v>20</v>
      </c>
      <c r="E251" s="222"/>
      <c r="F251" s="239"/>
      <c r="G251" s="239"/>
      <c r="H251" s="279"/>
    </row>
    <row r="252" spans="1:8" s="42" customFormat="1" ht="10.5" customHeight="1" hidden="1" outlineLevel="1">
      <c r="A252" s="465"/>
      <c r="B252" s="65" t="s">
        <v>568</v>
      </c>
      <c r="C252" s="78" t="s">
        <v>96</v>
      </c>
      <c r="D252" s="158">
        <v>15</v>
      </c>
      <c r="E252" s="222"/>
      <c r="F252" s="239"/>
      <c r="G252" s="239"/>
      <c r="H252" s="279"/>
    </row>
    <row r="253" spans="1:8" s="42" customFormat="1" ht="10.5" customHeight="1" hidden="1" outlineLevel="1">
      <c r="A253" s="465"/>
      <c r="B253" s="65" t="s">
        <v>568</v>
      </c>
      <c r="C253" s="78" t="s">
        <v>97</v>
      </c>
      <c r="D253" s="158">
        <v>20</v>
      </c>
      <c r="E253" s="222"/>
      <c r="F253" s="239"/>
      <c r="G253" s="239"/>
      <c r="H253" s="279"/>
    </row>
    <row r="254" spans="1:8" s="42" customFormat="1" ht="10.5" customHeight="1" collapsed="1">
      <c r="A254" s="465"/>
      <c r="B254" s="205" t="s">
        <v>568</v>
      </c>
      <c r="C254" s="105">
        <v>4</v>
      </c>
      <c r="D254" s="159">
        <f>SUM(D250:D253)</f>
        <v>89</v>
      </c>
      <c r="E254" s="186">
        <f>D254/C254</f>
        <v>22.25</v>
      </c>
      <c r="F254" s="262">
        <v>0</v>
      </c>
      <c r="G254" s="262">
        <v>0</v>
      </c>
      <c r="H254" s="260">
        <v>0</v>
      </c>
    </row>
    <row r="255" spans="1:8" s="25" customFormat="1" ht="11.25" customHeight="1">
      <c r="A255" s="465"/>
      <c r="B255" s="206" t="s">
        <v>557</v>
      </c>
      <c r="C255" s="291">
        <f>C175+C185+C203+C219+C227+C238+C244+C249+C254</f>
        <v>83</v>
      </c>
      <c r="D255" s="291">
        <f>D175+D185+D203+D219+D227+D238+D244+D249+D254</f>
        <v>2144</v>
      </c>
      <c r="E255" s="188">
        <f>D255/C255</f>
        <v>25.83132530120482</v>
      </c>
      <c r="F255" s="265">
        <v>0</v>
      </c>
      <c r="G255" s="265">
        <v>0</v>
      </c>
      <c r="H255" s="284">
        <v>0</v>
      </c>
    </row>
    <row r="256" spans="1:8" s="9" customFormat="1" ht="15" customHeight="1">
      <c r="A256" s="480" t="s">
        <v>559</v>
      </c>
      <c r="B256" s="207" t="s">
        <v>532</v>
      </c>
      <c r="C256" s="105">
        <v>18</v>
      </c>
      <c r="D256" s="121">
        <f>SUM(D257:D274)</f>
        <v>635</v>
      </c>
      <c r="E256" s="186">
        <f>D256/C256</f>
        <v>35.27777777777778</v>
      </c>
      <c r="F256" s="262">
        <v>0</v>
      </c>
      <c r="G256" s="262">
        <v>0</v>
      </c>
      <c r="H256" s="260">
        <v>0</v>
      </c>
    </row>
    <row r="257" spans="1:8" s="15" customFormat="1" ht="19.5" customHeight="1" hidden="1" outlineLevel="1">
      <c r="A257" s="481"/>
      <c r="B257" s="208" t="s">
        <v>532</v>
      </c>
      <c r="C257" s="79" t="s">
        <v>224</v>
      </c>
      <c r="D257" s="160">
        <v>151</v>
      </c>
      <c r="E257" s="222"/>
      <c r="F257" s="224"/>
      <c r="G257" s="224"/>
      <c r="H257" s="248"/>
    </row>
    <row r="258" spans="1:8" s="15" customFormat="1" ht="19.5" customHeight="1" hidden="1" outlineLevel="1">
      <c r="A258" s="481"/>
      <c r="B258" s="208" t="s">
        <v>532</v>
      </c>
      <c r="C258" s="79" t="s">
        <v>225</v>
      </c>
      <c r="D258" s="160">
        <v>21</v>
      </c>
      <c r="E258" s="222"/>
      <c r="F258" s="224"/>
      <c r="G258" s="224"/>
      <c r="H258" s="248"/>
    </row>
    <row r="259" spans="1:8" s="15" customFormat="1" ht="19.5" customHeight="1" hidden="1" outlineLevel="1">
      <c r="A259" s="481"/>
      <c r="B259" s="208" t="s">
        <v>532</v>
      </c>
      <c r="C259" s="57" t="s">
        <v>226</v>
      </c>
      <c r="D259" s="122">
        <v>42</v>
      </c>
      <c r="E259" s="222"/>
      <c r="F259" s="224"/>
      <c r="G259" s="224"/>
      <c r="H259" s="248"/>
    </row>
    <row r="260" spans="1:8" s="15" customFormat="1" ht="19.5" customHeight="1" hidden="1" outlineLevel="1">
      <c r="A260" s="481"/>
      <c r="B260" s="208" t="s">
        <v>532</v>
      </c>
      <c r="C260" s="57" t="s">
        <v>227</v>
      </c>
      <c r="D260" s="122">
        <v>22</v>
      </c>
      <c r="E260" s="222"/>
      <c r="F260" s="224"/>
      <c r="G260" s="224"/>
      <c r="H260" s="248"/>
    </row>
    <row r="261" spans="1:8" s="9" customFormat="1" ht="19.5" customHeight="1" hidden="1" outlineLevel="1">
      <c r="A261" s="481"/>
      <c r="B261" s="208" t="s">
        <v>532</v>
      </c>
      <c r="C261" s="57" t="s">
        <v>228</v>
      </c>
      <c r="D261" s="116">
        <v>126</v>
      </c>
      <c r="E261" s="222"/>
      <c r="F261" s="16"/>
      <c r="G261" s="16"/>
      <c r="H261" s="249"/>
    </row>
    <row r="262" spans="1:8" s="9" customFormat="1" ht="19.5" customHeight="1" hidden="1" outlineLevel="1">
      <c r="A262" s="481"/>
      <c r="B262" s="208" t="s">
        <v>532</v>
      </c>
      <c r="C262" s="57" t="s">
        <v>229</v>
      </c>
      <c r="D262" s="116">
        <v>24</v>
      </c>
      <c r="E262" s="222"/>
      <c r="F262" s="16"/>
      <c r="G262" s="16"/>
      <c r="H262" s="249"/>
    </row>
    <row r="263" spans="1:8" s="9" customFormat="1" ht="19.5" customHeight="1" hidden="1" outlineLevel="1">
      <c r="A263" s="481"/>
      <c r="B263" s="208" t="s">
        <v>532</v>
      </c>
      <c r="C263" s="57" t="s">
        <v>230</v>
      </c>
      <c r="D263" s="117">
        <v>21</v>
      </c>
      <c r="E263" s="222"/>
      <c r="F263" s="16"/>
      <c r="G263" s="16"/>
      <c r="H263" s="249"/>
    </row>
    <row r="264" spans="1:8" s="9" customFormat="1" ht="19.5" customHeight="1" hidden="1" outlineLevel="1">
      <c r="A264" s="481"/>
      <c r="B264" s="208" t="s">
        <v>532</v>
      </c>
      <c r="C264" s="57" t="s">
        <v>231</v>
      </c>
      <c r="D264" s="116">
        <v>13</v>
      </c>
      <c r="E264" s="222"/>
      <c r="F264" s="16"/>
      <c r="G264" s="16"/>
      <c r="H264" s="249"/>
    </row>
    <row r="265" spans="1:8" s="9" customFormat="1" ht="19.5" customHeight="1" hidden="1" outlineLevel="1">
      <c r="A265" s="481"/>
      <c r="B265" s="208" t="s">
        <v>532</v>
      </c>
      <c r="C265" s="57" t="s">
        <v>232</v>
      </c>
      <c r="D265" s="116">
        <v>13</v>
      </c>
      <c r="E265" s="222"/>
      <c r="F265" s="16"/>
      <c r="G265" s="16"/>
      <c r="H265" s="249"/>
    </row>
    <row r="266" spans="1:8" s="9" customFormat="1" ht="19.5" customHeight="1" hidden="1" outlineLevel="1">
      <c r="A266" s="481"/>
      <c r="B266" s="208" t="s">
        <v>532</v>
      </c>
      <c r="C266" s="44" t="s">
        <v>233</v>
      </c>
      <c r="D266" s="117">
        <v>12</v>
      </c>
      <c r="E266" s="222"/>
      <c r="F266" s="16"/>
      <c r="G266" s="16"/>
      <c r="H266" s="249"/>
    </row>
    <row r="267" spans="1:8" s="4" customFormat="1" ht="19.5" customHeight="1" hidden="1" outlineLevel="1">
      <c r="A267" s="481"/>
      <c r="B267" s="208" t="s">
        <v>532</v>
      </c>
      <c r="C267" s="44" t="s">
        <v>234</v>
      </c>
      <c r="D267" s="117">
        <v>12</v>
      </c>
      <c r="E267" s="222"/>
      <c r="F267" s="16"/>
      <c r="G267" s="16"/>
      <c r="H267" s="249"/>
    </row>
    <row r="268" spans="1:8" s="4" customFormat="1" ht="19.5" customHeight="1" hidden="1" outlineLevel="1">
      <c r="A268" s="481"/>
      <c r="B268" s="208" t="s">
        <v>532</v>
      </c>
      <c r="C268" s="44" t="s">
        <v>235</v>
      </c>
      <c r="D268" s="117">
        <v>35</v>
      </c>
      <c r="E268" s="222"/>
      <c r="F268" s="16"/>
      <c r="G268" s="16"/>
      <c r="H268" s="249"/>
    </row>
    <row r="269" spans="1:8" s="9" customFormat="1" ht="19.5" customHeight="1" hidden="1" outlineLevel="1">
      <c r="A269" s="481"/>
      <c r="B269" s="208" t="s">
        <v>532</v>
      </c>
      <c r="C269" s="57" t="s">
        <v>236</v>
      </c>
      <c r="D269" s="116">
        <v>21</v>
      </c>
      <c r="E269" s="222"/>
      <c r="F269" s="16"/>
      <c r="G269" s="16"/>
      <c r="H269" s="249"/>
    </row>
    <row r="270" spans="1:8" s="9" customFormat="1" ht="19.5" customHeight="1" hidden="1" outlineLevel="1">
      <c r="A270" s="481"/>
      <c r="B270" s="208" t="s">
        <v>532</v>
      </c>
      <c r="C270" s="57" t="s">
        <v>237</v>
      </c>
      <c r="D270" s="116">
        <v>10</v>
      </c>
      <c r="E270" s="222"/>
      <c r="F270" s="16"/>
      <c r="G270" s="16"/>
      <c r="H270" s="249"/>
    </row>
    <row r="271" spans="1:8" s="9" customFormat="1" ht="19.5" customHeight="1" hidden="1" outlineLevel="1">
      <c r="A271" s="481"/>
      <c r="B271" s="208" t="s">
        <v>532</v>
      </c>
      <c r="C271" s="57" t="s">
        <v>239</v>
      </c>
      <c r="D271" s="116">
        <v>19</v>
      </c>
      <c r="E271" s="222"/>
      <c r="F271" s="16"/>
      <c r="G271" s="16"/>
      <c r="H271" s="249"/>
    </row>
    <row r="272" spans="1:8" s="9" customFormat="1" ht="19.5" customHeight="1" hidden="1" outlineLevel="1">
      <c r="A272" s="481"/>
      <c r="B272" s="208" t="s">
        <v>532</v>
      </c>
      <c r="C272" s="44" t="s">
        <v>240</v>
      </c>
      <c r="D272" s="117">
        <v>48</v>
      </c>
      <c r="E272" s="222"/>
      <c r="F272" s="16"/>
      <c r="G272" s="16"/>
      <c r="H272" s="249"/>
    </row>
    <row r="273" spans="1:8" s="23" customFormat="1" ht="19.5" customHeight="1" hidden="1" outlineLevel="1">
      <c r="A273" s="481"/>
      <c r="B273" s="208" t="s">
        <v>532</v>
      </c>
      <c r="C273" s="44" t="s">
        <v>241</v>
      </c>
      <c r="D273" s="117">
        <v>33</v>
      </c>
      <c r="E273" s="222"/>
      <c r="F273" s="21"/>
      <c r="G273" s="21"/>
      <c r="H273" s="280"/>
    </row>
    <row r="274" spans="1:8" s="9" customFormat="1" ht="19.5" customHeight="1" hidden="1" outlineLevel="1">
      <c r="A274" s="481"/>
      <c r="B274" s="208" t="s">
        <v>532</v>
      </c>
      <c r="C274" s="57" t="s">
        <v>243</v>
      </c>
      <c r="D274" s="116">
        <v>12</v>
      </c>
      <c r="E274" s="222"/>
      <c r="F274" s="16"/>
      <c r="G274" s="16"/>
      <c r="H274" s="249"/>
    </row>
    <row r="275" spans="1:8" s="25" customFormat="1" ht="15.75" customHeight="1" collapsed="1">
      <c r="A275" s="481"/>
      <c r="B275" s="207" t="s">
        <v>247</v>
      </c>
      <c r="C275" s="105">
        <v>6</v>
      </c>
      <c r="D275" s="121">
        <f>SUM(D276:D281)</f>
        <v>388</v>
      </c>
      <c r="E275" s="186">
        <f>D275/C275</f>
        <v>64.66666666666667</v>
      </c>
      <c r="F275" s="262">
        <v>0</v>
      </c>
      <c r="G275" s="262">
        <v>0</v>
      </c>
      <c r="H275" s="260">
        <v>0</v>
      </c>
    </row>
    <row r="276" spans="1:8" s="9" customFormat="1" ht="16.5" customHeight="1" hidden="1" outlineLevel="1">
      <c r="A276" s="481"/>
      <c r="B276" s="11" t="s">
        <v>247</v>
      </c>
      <c r="C276" s="80" t="s">
        <v>244</v>
      </c>
      <c r="D276" s="161">
        <v>7</v>
      </c>
      <c r="E276" s="222"/>
      <c r="F276" s="16"/>
      <c r="G276" s="16"/>
      <c r="H276" s="249"/>
    </row>
    <row r="277" spans="1:8" s="9" customFormat="1" ht="19.5" customHeight="1" hidden="1" outlineLevel="1">
      <c r="A277" s="481"/>
      <c r="B277" s="11" t="s">
        <v>247</v>
      </c>
      <c r="C277" s="58" t="s">
        <v>246</v>
      </c>
      <c r="D277" s="123">
        <v>50</v>
      </c>
      <c r="E277" s="222"/>
      <c r="F277" s="16"/>
      <c r="G277" s="16"/>
      <c r="H277" s="249"/>
    </row>
    <row r="278" spans="1:8" s="9" customFormat="1" ht="29.25" customHeight="1" hidden="1" outlineLevel="1">
      <c r="A278" s="481"/>
      <c r="B278" s="11" t="s">
        <v>247</v>
      </c>
      <c r="C278" s="57" t="s">
        <v>248</v>
      </c>
      <c r="D278" s="116">
        <v>28</v>
      </c>
      <c r="E278" s="222"/>
      <c r="F278" s="16"/>
      <c r="G278" s="16"/>
      <c r="H278" s="249"/>
    </row>
    <row r="279" spans="1:8" s="13" customFormat="1" ht="21.75" customHeight="1" hidden="1" outlineLevel="1">
      <c r="A279" s="481"/>
      <c r="B279" s="11" t="s">
        <v>247</v>
      </c>
      <c r="C279" s="21" t="s">
        <v>227</v>
      </c>
      <c r="D279" s="116">
        <v>240</v>
      </c>
      <c r="E279" s="222"/>
      <c r="F279" s="62"/>
      <c r="G279" s="62"/>
      <c r="H279" s="257"/>
    </row>
    <row r="280" spans="1:8" s="9" customFormat="1" ht="15.75" customHeight="1" hidden="1" outlineLevel="1">
      <c r="A280" s="481"/>
      <c r="B280" s="11" t="s">
        <v>247</v>
      </c>
      <c r="C280" s="57" t="s">
        <v>250</v>
      </c>
      <c r="D280" s="125">
        <v>53</v>
      </c>
      <c r="E280" s="222"/>
      <c r="F280" s="16"/>
      <c r="G280" s="16"/>
      <c r="H280" s="249"/>
    </row>
    <row r="281" spans="1:8" s="4" customFormat="1" ht="15.75" customHeight="1" hidden="1" outlineLevel="1">
      <c r="A281" s="481"/>
      <c r="B281" s="11" t="s">
        <v>247</v>
      </c>
      <c r="C281" s="57" t="s">
        <v>251</v>
      </c>
      <c r="D281" s="123">
        <v>10</v>
      </c>
      <c r="E281" s="222"/>
      <c r="F281" s="16"/>
      <c r="G281" s="16"/>
      <c r="H281" s="249"/>
    </row>
    <row r="282" spans="1:8" s="9" customFormat="1" ht="11.25" customHeight="1" collapsed="1">
      <c r="A282" s="481"/>
      <c r="B282" s="207" t="s">
        <v>372</v>
      </c>
      <c r="C282" s="105">
        <v>3</v>
      </c>
      <c r="D282" s="121">
        <f>SUM(D283:D285)</f>
        <v>36</v>
      </c>
      <c r="E282" s="186">
        <f>D282/C282</f>
        <v>12</v>
      </c>
      <c r="F282" s="262">
        <v>0</v>
      </c>
      <c r="G282" s="262">
        <v>0</v>
      </c>
      <c r="H282" s="260">
        <v>0</v>
      </c>
    </row>
    <row r="283" spans="1:8" s="10" customFormat="1" ht="11.25" customHeight="1" hidden="1" outlineLevel="1">
      <c r="A283" s="481"/>
      <c r="B283" s="11" t="s">
        <v>372</v>
      </c>
      <c r="C283" s="57" t="s">
        <v>373</v>
      </c>
      <c r="D283" s="116">
        <v>28</v>
      </c>
      <c r="E283" s="222"/>
      <c r="F283" s="11"/>
      <c r="G283" s="11"/>
      <c r="H283" s="255"/>
    </row>
    <row r="284" spans="1:8" s="15" customFormat="1" ht="17.25" customHeight="1" hidden="1" outlineLevel="1">
      <c r="A284" s="481"/>
      <c r="B284" s="11" t="s">
        <v>372</v>
      </c>
      <c r="C284" s="57" t="s">
        <v>244</v>
      </c>
      <c r="D284" s="116">
        <v>7</v>
      </c>
      <c r="E284" s="222"/>
      <c r="F284" s="224"/>
      <c r="G284" s="224"/>
      <c r="H284" s="248"/>
    </row>
    <row r="285" spans="1:8" s="15" customFormat="1" ht="23.25" customHeight="1" hidden="1" outlineLevel="1">
      <c r="A285" s="481"/>
      <c r="B285" s="11" t="s">
        <v>372</v>
      </c>
      <c r="C285" s="57" t="s">
        <v>374</v>
      </c>
      <c r="D285" s="116">
        <v>1</v>
      </c>
      <c r="E285" s="222"/>
      <c r="F285" s="224"/>
      <c r="G285" s="224"/>
      <c r="H285" s="248"/>
    </row>
    <row r="286" spans="1:8" s="26" customFormat="1" ht="15" customHeight="1" collapsed="1">
      <c r="A286" s="478"/>
      <c r="B286" s="207" t="s">
        <v>569</v>
      </c>
      <c r="C286" s="105">
        <v>5</v>
      </c>
      <c r="D286" s="121">
        <f>SUM(D287:D291)</f>
        <v>126</v>
      </c>
      <c r="E286" s="186">
        <f>D286/C286</f>
        <v>25.2</v>
      </c>
      <c r="F286" s="262">
        <v>0</v>
      </c>
      <c r="G286" s="262">
        <v>0</v>
      </c>
      <c r="H286" s="260">
        <v>0</v>
      </c>
    </row>
    <row r="287" spans="1:8" s="23" customFormat="1" ht="12.75" customHeight="1" hidden="1" outlineLevel="1">
      <c r="A287" s="478"/>
      <c r="B287" s="62" t="s">
        <v>569</v>
      </c>
      <c r="C287" s="57" t="s">
        <v>244</v>
      </c>
      <c r="D287" s="116">
        <v>18</v>
      </c>
      <c r="E287" s="222"/>
      <c r="F287" s="21"/>
      <c r="G287" s="21"/>
      <c r="H287" s="280"/>
    </row>
    <row r="288" spans="1:8" s="14" customFormat="1" ht="11.25" customHeight="1" hidden="1" outlineLevel="1">
      <c r="A288" s="478"/>
      <c r="B288" s="62" t="s">
        <v>569</v>
      </c>
      <c r="C288" s="44" t="s">
        <v>375</v>
      </c>
      <c r="D288" s="116">
        <v>13</v>
      </c>
      <c r="E288" s="222"/>
      <c r="F288" s="236"/>
      <c r="G288" s="236"/>
      <c r="H288" s="276"/>
    </row>
    <row r="289" spans="1:8" s="14" customFormat="1" ht="11.25" customHeight="1" hidden="1" outlineLevel="1">
      <c r="A289" s="478"/>
      <c r="B289" s="62" t="s">
        <v>569</v>
      </c>
      <c r="C289" s="44" t="s">
        <v>175</v>
      </c>
      <c r="D289" s="116">
        <v>15</v>
      </c>
      <c r="E289" s="222"/>
      <c r="F289" s="236"/>
      <c r="G289" s="236"/>
      <c r="H289" s="276"/>
    </row>
    <row r="290" spans="1:8" s="14" customFormat="1" ht="11.25" customHeight="1" hidden="1" outlineLevel="1">
      <c r="A290" s="478"/>
      <c r="B290" s="62" t="s">
        <v>569</v>
      </c>
      <c r="C290" s="44" t="s">
        <v>249</v>
      </c>
      <c r="D290" s="116">
        <v>60</v>
      </c>
      <c r="E290" s="222"/>
      <c r="F290" s="236"/>
      <c r="G290" s="236"/>
      <c r="H290" s="276"/>
    </row>
    <row r="291" spans="1:8" s="14" customFormat="1" ht="11.25" customHeight="1" hidden="1" outlineLevel="1">
      <c r="A291" s="478"/>
      <c r="B291" s="62" t="s">
        <v>569</v>
      </c>
      <c r="C291" s="44" t="s">
        <v>376</v>
      </c>
      <c r="D291" s="116">
        <v>20</v>
      </c>
      <c r="E291" s="222"/>
      <c r="F291" s="236"/>
      <c r="G291" s="236"/>
      <c r="H291" s="276"/>
    </row>
    <row r="292" spans="1:8" s="26" customFormat="1" ht="14.25" customHeight="1" collapsed="1">
      <c r="A292" s="478"/>
      <c r="B292" s="207" t="s">
        <v>384</v>
      </c>
      <c r="C292" s="105">
        <v>5</v>
      </c>
      <c r="D292" s="121">
        <f>SUM(D293:D297)</f>
        <v>74</v>
      </c>
      <c r="E292" s="186">
        <f>D292/C292</f>
        <v>14.8</v>
      </c>
      <c r="F292" s="262">
        <v>0</v>
      </c>
      <c r="G292" s="262">
        <v>0</v>
      </c>
      <c r="H292" s="260">
        <v>0</v>
      </c>
    </row>
    <row r="293" spans="1:8" s="14" customFormat="1" ht="14.25" customHeight="1" hidden="1" outlineLevel="1">
      <c r="A293" s="478"/>
      <c r="B293" s="19" t="s">
        <v>384</v>
      </c>
      <c r="C293" s="44" t="s">
        <v>378</v>
      </c>
      <c r="D293" s="116">
        <v>11</v>
      </c>
      <c r="E293" s="222"/>
      <c r="F293" s="236"/>
      <c r="G293" s="236"/>
      <c r="H293" s="276"/>
    </row>
    <row r="294" spans="1:8" s="14" customFormat="1" ht="14.25" customHeight="1" hidden="1" outlineLevel="1">
      <c r="A294" s="478"/>
      <c r="B294" s="19" t="s">
        <v>384</v>
      </c>
      <c r="C294" s="44" t="s">
        <v>379</v>
      </c>
      <c r="D294" s="116">
        <v>16</v>
      </c>
      <c r="E294" s="222"/>
      <c r="F294" s="236"/>
      <c r="G294" s="236"/>
      <c r="H294" s="276"/>
    </row>
    <row r="295" spans="1:8" s="14" customFormat="1" ht="14.25" customHeight="1" hidden="1" outlineLevel="1">
      <c r="A295" s="478"/>
      <c r="B295" s="19" t="s">
        <v>384</v>
      </c>
      <c r="C295" s="44" t="s">
        <v>380</v>
      </c>
      <c r="D295" s="116">
        <v>21</v>
      </c>
      <c r="E295" s="222"/>
      <c r="F295" s="236"/>
      <c r="G295" s="236"/>
      <c r="H295" s="276"/>
    </row>
    <row r="296" spans="1:8" s="8" customFormat="1" ht="12" customHeight="1" hidden="1" outlineLevel="1">
      <c r="A296" s="478"/>
      <c r="B296" s="19" t="s">
        <v>384</v>
      </c>
      <c r="C296" s="24" t="s">
        <v>381</v>
      </c>
      <c r="D296" s="162">
        <v>13</v>
      </c>
      <c r="E296" s="222"/>
      <c r="F296" s="231"/>
      <c r="G296" s="231"/>
      <c r="H296" s="256"/>
    </row>
    <row r="297" spans="1:8" s="14" customFormat="1" ht="16.5" customHeight="1" hidden="1" outlineLevel="1">
      <c r="A297" s="478"/>
      <c r="B297" s="19" t="s">
        <v>384</v>
      </c>
      <c r="C297" s="57" t="s">
        <v>382</v>
      </c>
      <c r="D297" s="117">
        <v>13</v>
      </c>
      <c r="E297" s="222"/>
      <c r="F297" s="236"/>
      <c r="G297" s="236"/>
      <c r="H297" s="276"/>
    </row>
    <row r="298" spans="1:8" s="26" customFormat="1" ht="15" customHeight="1" collapsed="1">
      <c r="A298" s="478"/>
      <c r="B298" s="207" t="s">
        <v>377</v>
      </c>
      <c r="C298" s="105">
        <v>2</v>
      </c>
      <c r="D298" s="121">
        <f>SUM(D299:D300)</f>
        <v>25</v>
      </c>
      <c r="E298" s="186">
        <f>D298/C298</f>
        <v>12.5</v>
      </c>
      <c r="F298" s="262">
        <v>0</v>
      </c>
      <c r="G298" s="262">
        <v>0</v>
      </c>
      <c r="H298" s="260">
        <v>0</v>
      </c>
    </row>
    <row r="299" spans="1:8" s="17" customFormat="1" ht="16.5" customHeight="1" hidden="1" outlineLevel="1">
      <c r="A299" s="478"/>
      <c r="B299" s="62" t="s">
        <v>377</v>
      </c>
      <c r="C299" s="44" t="s">
        <v>383</v>
      </c>
      <c r="D299" s="117">
        <v>11</v>
      </c>
      <c r="E299" s="222"/>
      <c r="F299" s="240"/>
      <c r="G299" s="240"/>
      <c r="H299" s="281"/>
    </row>
    <row r="300" spans="1:8" s="10" customFormat="1" ht="16.5" customHeight="1" hidden="1" outlineLevel="1">
      <c r="A300" s="478"/>
      <c r="B300" s="62" t="s">
        <v>377</v>
      </c>
      <c r="C300" s="44" t="s">
        <v>385</v>
      </c>
      <c r="D300" s="117">
        <v>14</v>
      </c>
      <c r="E300" s="222"/>
      <c r="F300" s="11"/>
      <c r="G300" s="11"/>
      <c r="H300" s="255"/>
    </row>
    <row r="301" spans="1:8" s="8" customFormat="1" ht="20.25" customHeight="1" collapsed="1">
      <c r="A301" s="479"/>
      <c r="B301" s="191" t="s">
        <v>559</v>
      </c>
      <c r="C301" s="291">
        <f>C256+C275+C282+C286+C292+C298</f>
        <v>39</v>
      </c>
      <c r="D301" s="291">
        <f>D256+D275+D282+D286+D292+D298</f>
        <v>1284</v>
      </c>
      <c r="E301" s="188">
        <f>D301/C301</f>
        <v>32.92307692307692</v>
      </c>
      <c r="F301" s="292">
        <v>0</v>
      </c>
      <c r="G301" s="292">
        <v>0</v>
      </c>
      <c r="H301" s="293">
        <v>0</v>
      </c>
    </row>
    <row r="302" spans="1:43" s="15" customFormat="1" ht="11.25" customHeight="1" hidden="1" outlineLevel="1">
      <c r="A302" s="472" t="s">
        <v>561</v>
      </c>
      <c r="B302" s="11" t="s">
        <v>103</v>
      </c>
      <c r="C302" s="24" t="s">
        <v>107</v>
      </c>
      <c r="D302" s="118">
        <v>55</v>
      </c>
      <c r="E302" s="222"/>
      <c r="F302" s="11"/>
      <c r="G302" s="11"/>
      <c r="H302" s="255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</row>
    <row r="303" spans="1:43" s="15" customFormat="1" ht="11.25" customHeight="1" hidden="1" outlineLevel="1">
      <c r="A303" s="472"/>
      <c r="B303" s="11" t="s">
        <v>103</v>
      </c>
      <c r="C303" s="24" t="s">
        <v>108</v>
      </c>
      <c r="D303" s="118">
        <v>29</v>
      </c>
      <c r="E303" s="222"/>
      <c r="F303" s="11"/>
      <c r="G303" s="11"/>
      <c r="H303" s="255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</row>
    <row r="304" spans="1:43" s="15" customFormat="1" ht="11.25" customHeight="1" hidden="1" outlineLevel="1">
      <c r="A304" s="472"/>
      <c r="B304" s="11" t="s">
        <v>103</v>
      </c>
      <c r="C304" s="57" t="s">
        <v>102</v>
      </c>
      <c r="D304" s="116">
        <v>10</v>
      </c>
      <c r="E304" s="222"/>
      <c r="F304" s="11"/>
      <c r="G304" s="11"/>
      <c r="H304" s="255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</row>
    <row r="305" spans="1:43" s="15" customFormat="1" ht="11.25" customHeight="1" hidden="1" outlineLevel="1">
      <c r="A305" s="472"/>
      <c r="B305" s="11" t="s">
        <v>103</v>
      </c>
      <c r="C305" s="57" t="s">
        <v>104</v>
      </c>
      <c r="D305" s="116">
        <v>127</v>
      </c>
      <c r="E305" s="222"/>
      <c r="F305" s="11"/>
      <c r="G305" s="11"/>
      <c r="H305" s="255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</row>
    <row r="306" spans="1:43" s="15" customFormat="1" ht="11.25" customHeight="1" hidden="1" outlineLevel="1">
      <c r="A306" s="472"/>
      <c r="B306" s="11" t="s">
        <v>103</v>
      </c>
      <c r="C306" s="24" t="s">
        <v>105</v>
      </c>
      <c r="D306" s="118">
        <v>15</v>
      </c>
      <c r="E306" s="222"/>
      <c r="F306" s="11"/>
      <c r="G306" s="11"/>
      <c r="H306" s="255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</row>
    <row r="307" spans="1:43" s="15" customFormat="1" ht="11.25" customHeight="1" hidden="1" outlineLevel="1">
      <c r="A307" s="472"/>
      <c r="B307" s="11" t="s">
        <v>103</v>
      </c>
      <c r="C307" s="24" t="s">
        <v>106</v>
      </c>
      <c r="D307" s="118">
        <v>25</v>
      </c>
      <c r="E307" s="222"/>
      <c r="F307" s="11"/>
      <c r="G307" s="11"/>
      <c r="H307" s="255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</row>
    <row r="308" spans="1:43" ht="11.25" customHeight="1" collapsed="1">
      <c r="A308" s="472"/>
      <c r="B308" s="195" t="s">
        <v>103</v>
      </c>
      <c r="C308" s="105">
        <v>6</v>
      </c>
      <c r="D308" s="127">
        <f>SUM(D302:D307)</f>
        <v>261</v>
      </c>
      <c r="E308" s="186">
        <f>D308/C308</f>
        <v>43.5</v>
      </c>
      <c r="F308" s="262">
        <v>0</v>
      </c>
      <c r="G308" s="262">
        <v>0</v>
      </c>
      <c r="H308" s="260">
        <v>0</v>
      </c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</row>
    <row r="309" spans="1:43" s="15" customFormat="1" ht="16.5" customHeight="1" hidden="1" outlineLevel="1">
      <c r="A309" s="472"/>
      <c r="B309" s="11" t="s">
        <v>115</v>
      </c>
      <c r="C309" s="57" t="s">
        <v>110</v>
      </c>
      <c r="D309" s="116">
        <v>38</v>
      </c>
      <c r="E309" s="222"/>
      <c r="F309" s="11"/>
      <c r="G309" s="11"/>
      <c r="H309" s="255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</row>
    <row r="310" spans="1:43" s="9" customFormat="1" ht="11.25" customHeight="1" hidden="1" outlineLevel="1">
      <c r="A310" s="472"/>
      <c r="B310" s="11" t="s">
        <v>115</v>
      </c>
      <c r="C310" s="57" t="s">
        <v>111</v>
      </c>
      <c r="D310" s="116">
        <v>19</v>
      </c>
      <c r="E310" s="222"/>
      <c r="F310" s="62"/>
      <c r="G310" s="62"/>
      <c r="H310" s="257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</row>
    <row r="311" spans="1:43" s="9" customFormat="1" ht="11.25" customHeight="1" hidden="1" outlineLevel="1">
      <c r="A311" s="472"/>
      <c r="B311" s="11" t="s">
        <v>115</v>
      </c>
      <c r="C311" s="57" t="s">
        <v>112</v>
      </c>
      <c r="D311" s="116">
        <v>29</v>
      </c>
      <c r="E311" s="222"/>
      <c r="F311" s="62"/>
      <c r="G311" s="62"/>
      <c r="H311" s="257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</row>
    <row r="312" spans="1:43" s="9" customFormat="1" ht="16.5" customHeight="1" hidden="1" outlineLevel="1">
      <c r="A312" s="472"/>
      <c r="B312" s="11" t="s">
        <v>115</v>
      </c>
      <c r="C312" s="89" t="s">
        <v>113</v>
      </c>
      <c r="D312" s="167">
        <v>22</v>
      </c>
      <c r="E312" s="222"/>
      <c r="F312" s="62"/>
      <c r="G312" s="62"/>
      <c r="H312" s="257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</row>
    <row r="313" spans="1:43" s="4" customFormat="1" ht="11.25" customHeight="1" hidden="1" outlineLevel="1">
      <c r="A313" s="472"/>
      <c r="B313" s="11" t="s">
        <v>115</v>
      </c>
      <c r="C313" s="89" t="s">
        <v>114</v>
      </c>
      <c r="D313" s="167">
        <v>25</v>
      </c>
      <c r="E313" s="222"/>
      <c r="F313" s="62"/>
      <c r="G313" s="62"/>
      <c r="H313" s="257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</row>
    <row r="314" spans="1:43" s="4" customFormat="1" ht="14.25" customHeight="1" hidden="1" outlineLevel="1">
      <c r="A314" s="472"/>
      <c r="B314" s="11" t="s">
        <v>115</v>
      </c>
      <c r="C314" s="89" t="s">
        <v>138</v>
      </c>
      <c r="D314" s="167">
        <v>10</v>
      </c>
      <c r="E314" s="222"/>
      <c r="F314" s="62"/>
      <c r="G314" s="62"/>
      <c r="H314" s="257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</row>
    <row r="315" spans="1:43" s="4" customFormat="1" ht="10.5" customHeight="1" hidden="1" outlineLevel="1">
      <c r="A315" s="472"/>
      <c r="B315" s="11" t="s">
        <v>115</v>
      </c>
      <c r="C315" s="89" t="s">
        <v>139</v>
      </c>
      <c r="D315" s="167">
        <v>11</v>
      </c>
      <c r="E315" s="222"/>
      <c r="F315" s="62"/>
      <c r="G315" s="62"/>
      <c r="H315" s="257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</row>
    <row r="316" spans="1:43" s="4" customFormat="1" ht="11.25" customHeight="1" hidden="1" outlineLevel="1">
      <c r="A316" s="472"/>
      <c r="B316" s="11" t="s">
        <v>115</v>
      </c>
      <c r="C316" s="89" t="s">
        <v>140</v>
      </c>
      <c r="D316" s="167">
        <v>12</v>
      </c>
      <c r="E316" s="222"/>
      <c r="F316" s="62"/>
      <c r="G316" s="62"/>
      <c r="H316" s="257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</row>
    <row r="317" spans="1:43" ht="11.25" customHeight="1" collapsed="1">
      <c r="A317" s="472"/>
      <c r="B317" s="195" t="s">
        <v>115</v>
      </c>
      <c r="C317" s="105">
        <v>8</v>
      </c>
      <c r="D317" s="127">
        <f>SUM(D309:D316)</f>
        <v>166</v>
      </c>
      <c r="E317" s="186">
        <f>D317/C317</f>
        <v>20.75</v>
      </c>
      <c r="F317" s="262">
        <v>0</v>
      </c>
      <c r="G317" s="262">
        <v>0</v>
      </c>
      <c r="H317" s="260">
        <v>0</v>
      </c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</row>
    <row r="318" spans="1:43" s="4" customFormat="1" ht="11.25" customHeight="1" hidden="1" outlineLevel="1">
      <c r="A318" s="472"/>
      <c r="B318" s="11" t="s">
        <v>118</v>
      </c>
      <c r="C318" s="24" t="s">
        <v>107</v>
      </c>
      <c r="D318" s="118">
        <v>20</v>
      </c>
      <c r="E318" s="222"/>
      <c r="F318" s="62"/>
      <c r="G318" s="62"/>
      <c r="H318" s="257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</row>
    <row r="319" spans="1:43" s="4" customFormat="1" ht="11.25" customHeight="1" hidden="1" outlineLevel="1">
      <c r="A319" s="472"/>
      <c r="B319" s="11" t="s">
        <v>118</v>
      </c>
      <c r="C319" s="57" t="s">
        <v>116</v>
      </c>
      <c r="D319" s="116">
        <v>33</v>
      </c>
      <c r="E319" s="222"/>
      <c r="F319" s="62"/>
      <c r="G319" s="62"/>
      <c r="H319" s="257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</row>
    <row r="320" spans="1:43" s="4" customFormat="1" ht="10.5" customHeight="1" hidden="1" outlineLevel="1">
      <c r="A320" s="472"/>
      <c r="B320" s="11" t="s">
        <v>118</v>
      </c>
      <c r="C320" s="57" t="s">
        <v>117</v>
      </c>
      <c r="D320" s="116">
        <v>32</v>
      </c>
      <c r="E320" s="222"/>
      <c r="F320" s="62"/>
      <c r="G320" s="62"/>
      <c r="H320" s="257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</row>
    <row r="321" spans="1:43" s="4" customFormat="1" ht="11.25" customHeight="1" hidden="1" outlineLevel="1">
      <c r="A321" s="472"/>
      <c r="B321" s="11" t="s">
        <v>118</v>
      </c>
      <c r="C321" s="24" t="s">
        <v>142</v>
      </c>
      <c r="D321" s="117">
        <v>16</v>
      </c>
      <c r="E321" s="222"/>
      <c r="F321" s="62"/>
      <c r="G321" s="62"/>
      <c r="H321" s="257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</row>
    <row r="322" spans="1:43" ht="11.25" customHeight="1" collapsed="1">
      <c r="A322" s="472"/>
      <c r="B322" s="195" t="s">
        <v>118</v>
      </c>
      <c r="C322" s="105">
        <v>4</v>
      </c>
      <c r="D322" s="127">
        <f>SUM(D318:D321)</f>
        <v>101</v>
      </c>
      <c r="E322" s="186">
        <f>D322/C322</f>
        <v>25.25</v>
      </c>
      <c r="F322" s="262">
        <v>0</v>
      </c>
      <c r="G322" s="262">
        <v>0</v>
      </c>
      <c r="H322" s="260">
        <v>0</v>
      </c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</row>
    <row r="323" spans="1:43" s="9" customFormat="1" ht="12.75" customHeight="1" hidden="1" outlineLevel="1">
      <c r="A323" s="472"/>
      <c r="B323" s="11" t="s">
        <v>120</v>
      </c>
      <c r="C323" s="90" t="s">
        <v>107</v>
      </c>
      <c r="D323" s="116">
        <v>5</v>
      </c>
      <c r="E323" s="222"/>
      <c r="F323" s="62"/>
      <c r="G323" s="62"/>
      <c r="H323" s="257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</row>
    <row r="324" spans="1:43" s="9" customFormat="1" ht="12.75" customHeight="1" hidden="1" outlineLevel="1">
      <c r="A324" s="472"/>
      <c r="B324" s="11" t="s">
        <v>120</v>
      </c>
      <c r="C324" s="90" t="s">
        <v>108</v>
      </c>
      <c r="D324" s="116">
        <v>5</v>
      </c>
      <c r="E324" s="222"/>
      <c r="F324" s="62"/>
      <c r="G324" s="62"/>
      <c r="H324" s="257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</row>
    <row r="325" spans="1:43" s="9" customFormat="1" ht="12" customHeight="1" hidden="1" outlineLevel="1">
      <c r="A325" s="472"/>
      <c r="B325" s="11" t="s">
        <v>120</v>
      </c>
      <c r="C325" s="57" t="s">
        <v>119</v>
      </c>
      <c r="D325" s="116">
        <v>23</v>
      </c>
      <c r="E325" s="222"/>
      <c r="F325" s="62"/>
      <c r="G325" s="62"/>
      <c r="H325" s="257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</row>
    <row r="326" spans="1:43" s="9" customFormat="1" ht="12.75" customHeight="1" hidden="1" outlineLevel="1">
      <c r="A326" s="472"/>
      <c r="B326" s="11" t="s">
        <v>120</v>
      </c>
      <c r="C326" s="90" t="s">
        <v>143</v>
      </c>
      <c r="D326" s="116">
        <v>11</v>
      </c>
      <c r="E326" s="222"/>
      <c r="F326" s="62"/>
      <c r="G326" s="62"/>
      <c r="H326" s="257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</row>
    <row r="327" spans="1:43" ht="11.25" customHeight="1" collapsed="1">
      <c r="A327" s="472"/>
      <c r="B327" s="195" t="s">
        <v>120</v>
      </c>
      <c r="C327" s="105">
        <v>4</v>
      </c>
      <c r="D327" s="127">
        <f>SUM(D323:D326)</f>
        <v>44</v>
      </c>
      <c r="E327" s="186">
        <f>D327/C327</f>
        <v>11</v>
      </c>
      <c r="F327" s="262">
        <v>0</v>
      </c>
      <c r="G327" s="262">
        <v>0</v>
      </c>
      <c r="H327" s="260">
        <v>0</v>
      </c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</row>
    <row r="328" spans="1:43" s="36" customFormat="1" ht="12.75" customHeight="1" hidden="1" outlineLevel="1">
      <c r="A328" s="472"/>
      <c r="B328" s="11" t="s">
        <v>129</v>
      </c>
      <c r="C328" s="57" t="s">
        <v>109</v>
      </c>
      <c r="D328" s="116">
        <v>60</v>
      </c>
      <c r="E328" s="222"/>
      <c r="F328" s="242"/>
      <c r="G328" s="242"/>
      <c r="H328" s="282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</row>
    <row r="329" spans="1:43" s="36" customFormat="1" ht="12.75" customHeight="1" hidden="1" outlineLevel="1">
      <c r="A329" s="472"/>
      <c r="B329" s="11" t="s">
        <v>127</v>
      </c>
      <c r="C329" s="57" t="s">
        <v>109</v>
      </c>
      <c r="D329" s="116">
        <v>42</v>
      </c>
      <c r="E329" s="222"/>
      <c r="F329" s="242"/>
      <c r="G329" s="242"/>
      <c r="H329" s="282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</row>
    <row r="330" spans="1:43" s="36" customFormat="1" ht="12.75" customHeight="1" hidden="1" outlineLevel="1">
      <c r="A330" s="472"/>
      <c r="B330" s="11" t="s">
        <v>127</v>
      </c>
      <c r="C330" s="57" t="s">
        <v>108</v>
      </c>
      <c r="D330" s="116">
        <v>132</v>
      </c>
      <c r="E330" s="222"/>
      <c r="F330" s="242"/>
      <c r="G330" s="242"/>
      <c r="H330" s="282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</row>
    <row r="331" spans="1:8" s="47" customFormat="1" ht="11.25" customHeight="1" hidden="1" outlineLevel="1">
      <c r="A331" s="472"/>
      <c r="B331" s="11" t="s">
        <v>128</v>
      </c>
      <c r="C331" s="57" t="s">
        <v>108</v>
      </c>
      <c r="D331" s="116">
        <v>9</v>
      </c>
      <c r="E331" s="222"/>
      <c r="F331" s="243"/>
      <c r="G331" s="243"/>
      <c r="H331" s="283"/>
    </row>
    <row r="332" spans="1:43" ht="11.25" customHeight="1" collapsed="1">
      <c r="A332" s="472"/>
      <c r="B332" s="195" t="s">
        <v>130</v>
      </c>
      <c r="C332" s="105">
        <v>4</v>
      </c>
      <c r="D332" s="127">
        <f>SUM(D328:D331)</f>
        <v>243</v>
      </c>
      <c r="E332" s="186">
        <f>D332/C332</f>
        <v>60.75</v>
      </c>
      <c r="F332" s="262">
        <v>0</v>
      </c>
      <c r="G332" s="262">
        <v>0</v>
      </c>
      <c r="H332" s="260">
        <v>0</v>
      </c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</row>
    <row r="333" spans="1:43" s="36" customFormat="1" ht="12.75" customHeight="1" hidden="1" outlineLevel="1">
      <c r="A333" s="472"/>
      <c r="B333" s="11" t="s">
        <v>134</v>
      </c>
      <c r="C333" s="57" t="s">
        <v>108</v>
      </c>
      <c r="D333" s="116">
        <v>23</v>
      </c>
      <c r="E333" s="222"/>
      <c r="F333" s="242"/>
      <c r="G333" s="242"/>
      <c r="H333" s="282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</row>
    <row r="334" spans="1:43" s="36" customFormat="1" ht="12.75" customHeight="1" hidden="1" outlineLevel="1">
      <c r="A334" s="472"/>
      <c r="B334" s="11" t="s">
        <v>133</v>
      </c>
      <c r="C334" s="57" t="s">
        <v>109</v>
      </c>
      <c r="D334" s="116">
        <v>2</v>
      </c>
      <c r="E334" s="222"/>
      <c r="F334" s="242"/>
      <c r="G334" s="242"/>
      <c r="H334" s="282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</row>
    <row r="335" spans="1:43" s="36" customFormat="1" ht="12.75" customHeight="1" hidden="1" outlineLevel="1">
      <c r="A335" s="472"/>
      <c r="B335" s="11" t="s">
        <v>133</v>
      </c>
      <c r="C335" s="57" t="s">
        <v>108</v>
      </c>
      <c r="D335" s="116">
        <v>51</v>
      </c>
      <c r="E335" s="222"/>
      <c r="F335" s="242"/>
      <c r="G335" s="242"/>
      <c r="H335" s="282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</row>
    <row r="336" spans="1:43" s="36" customFormat="1" ht="12.75" customHeight="1" hidden="1" outlineLevel="1">
      <c r="A336" s="472"/>
      <c r="B336" s="11" t="s">
        <v>571</v>
      </c>
      <c r="C336" s="57" t="s">
        <v>131</v>
      </c>
      <c r="D336" s="116">
        <v>14</v>
      </c>
      <c r="E336" s="222"/>
      <c r="F336" s="242"/>
      <c r="G336" s="242"/>
      <c r="H336" s="282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</row>
    <row r="337" spans="1:43" s="36" customFormat="1" ht="12.75" customHeight="1" hidden="1" outlineLevel="1">
      <c r="A337" s="472"/>
      <c r="B337" s="11" t="s">
        <v>134</v>
      </c>
      <c r="C337" s="57" t="s">
        <v>132</v>
      </c>
      <c r="D337" s="116">
        <v>12</v>
      </c>
      <c r="E337" s="222"/>
      <c r="F337" s="242"/>
      <c r="G337" s="242"/>
      <c r="H337" s="282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</row>
    <row r="338" spans="1:8" s="48" customFormat="1" ht="11.25" customHeight="1" hidden="1" outlineLevel="1">
      <c r="A338" s="472"/>
      <c r="B338" s="11" t="s">
        <v>572</v>
      </c>
      <c r="C338" s="57" t="s">
        <v>570</v>
      </c>
      <c r="D338" s="116">
        <v>17</v>
      </c>
      <c r="E338" s="222"/>
      <c r="F338" s="242"/>
      <c r="G338" s="242"/>
      <c r="H338" s="282"/>
    </row>
    <row r="339" spans="1:8" s="48" customFormat="1" ht="22.5" customHeight="1" hidden="1" outlineLevel="1">
      <c r="A339" s="472"/>
      <c r="B339" s="11" t="s">
        <v>573</v>
      </c>
      <c r="C339" s="57" t="s">
        <v>574</v>
      </c>
      <c r="D339" s="116">
        <v>136</v>
      </c>
      <c r="E339" s="222"/>
      <c r="F339" s="242"/>
      <c r="G339" s="242"/>
      <c r="H339" s="282"/>
    </row>
    <row r="340" spans="1:43" ht="11.25" customHeight="1" collapsed="1">
      <c r="A340" s="472"/>
      <c r="B340" s="195" t="s">
        <v>134</v>
      </c>
      <c r="C340" s="105">
        <v>7</v>
      </c>
      <c r="D340" s="127">
        <f>SUM(D333:D339)</f>
        <v>255</v>
      </c>
      <c r="E340" s="186">
        <f>D340/C340</f>
        <v>36.42857142857143</v>
      </c>
      <c r="F340" s="262">
        <v>0</v>
      </c>
      <c r="G340" s="262">
        <v>0</v>
      </c>
      <c r="H340" s="260">
        <v>0</v>
      </c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</row>
    <row r="341" spans="1:8" s="15" customFormat="1" ht="25.5" customHeight="1" hidden="1" outlineLevel="1">
      <c r="A341" s="473"/>
      <c r="B341" s="11" t="s">
        <v>173</v>
      </c>
      <c r="C341" s="44" t="s">
        <v>172</v>
      </c>
      <c r="D341" s="117">
        <v>18</v>
      </c>
      <c r="E341" s="222"/>
      <c r="F341" s="224"/>
      <c r="G341" s="224"/>
      <c r="H341" s="248"/>
    </row>
    <row r="342" spans="1:8" s="15" customFormat="1" ht="18" customHeight="1" collapsed="1">
      <c r="A342" s="473"/>
      <c r="B342" s="195" t="s">
        <v>173</v>
      </c>
      <c r="C342" s="105">
        <v>1</v>
      </c>
      <c r="D342" s="127">
        <f>D341</f>
        <v>18</v>
      </c>
      <c r="E342" s="186">
        <f>D342/C342</f>
        <v>18</v>
      </c>
      <c r="F342" s="262">
        <v>0</v>
      </c>
      <c r="G342" s="262">
        <v>0</v>
      </c>
      <c r="H342" s="260">
        <v>0</v>
      </c>
    </row>
    <row r="343" spans="1:8" s="15" customFormat="1" ht="21.75" customHeight="1" hidden="1" outlineLevel="1">
      <c r="A343" s="473"/>
      <c r="B343" s="11" t="s">
        <v>174</v>
      </c>
      <c r="C343" s="57" t="s">
        <v>175</v>
      </c>
      <c r="D343" s="116">
        <v>19</v>
      </c>
      <c r="E343" s="222"/>
      <c r="F343" s="224"/>
      <c r="G343" s="224"/>
      <c r="H343" s="248"/>
    </row>
    <row r="344" spans="1:8" s="15" customFormat="1" ht="21.75" customHeight="1" hidden="1" outlineLevel="1">
      <c r="A344" s="473"/>
      <c r="B344" s="11" t="s">
        <v>174</v>
      </c>
      <c r="C344" s="57" t="s">
        <v>176</v>
      </c>
      <c r="D344" s="116">
        <v>27</v>
      </c>
      <c r="E344" s="222"/>
      <c r="F344" s="224"/>
      <c r="G344" s="224"/>
      <c r="H344" s="248"/>
    </row>
    <row r="345" spans="1:8" s="15" customFormat="1" ht="21.75" customHeight="1" hidden="1" outlineLevel="1">
      <c r="A345" s="473"/>
      <c r="B345" s="11" t="s">
        <v>174</v>
      </c>
      <c r="C345" s="57" t="s">
        <v>177</v>
      </c>
      <c r="D345" s="116">
        <v>15</v>
      </c>
      <c r="E345" s="222"/>
      <c r="F345" s="224"/>
      <c r="G345" s="224"/>
      <c r="H345" s="248"/>
    </row>
    <row r="346" spans="1:8" s="15" customFormat="1" ht="21.75" customHeight="1" hidden="1" outlineLevel="1">
      <c r="A346" s="473"/>
      <c r="B346" s="11" t="s">
        <v>174</v>
      </c>
      <c r="C346" s="57" t="s">
        <v>178</v>
      </c>
      <c r="D346" s="116">
        <v>10</v>
      </c>
      <c r="E346" s="222"/>
      <c r="F346" s="224"/>
      <c r="G346" s="224"/>
      <c r="H346" s="248"/>
    </row>
    <row r="347" spans="1:8" s="15" customFormat="1" ht="21.75" customHeight="1" hidden="1" outlineLevel="1">
      <c r="A347" s="473"/>
      <c r="B347" s="11" t="s">
        <v>174</v>
      </c>
      <c r="C347" s="57" t="s">
        <v>179</v>
      </c>
      <c r="D347" s="116">
        <v>16</v>
      </c>
      <c r="E347" s="222"/>
      <c r="F347" s="224"/>
      <c r="G347" s="224"/>
      <c r="H347" s="248"/>
    </row>
    <row r="348" spans="1:8" s="15" customFormat="1" ht="21.75" customHeight="1" hidden="1" outlineLevel="1">
      <c r="A348" s="473"/>
      <c r="B348" s="11" t="s">
        <v>174</v>
      </c>
      <c r="C348" s="57" t="s">
        <v>180</v>
      </c>
      <c r="D348" s="116">
        <v>10</v>
      </c>
      <c r="E348" s="222"/>
      <c r="F348" s="224"/>
      <c r="G348" s="224"/>
      <c r="H348" s="248"/>
    </row>
    <row r="349" spans="1:8" s="15" customFormat="1" ht="21.75" customHeight="1" hidden="1" outlineLevel="1">
      <c r="A349" s="473"/>
      <c r="B349" s="11" t="s">
        <v>174</v>
      </c>
      <c r="C349" s="57" t="s">
        <v>181</v>
      </c>
      <c r="D349" s="116">
        <v>10</v>
      </c>
      <c r="E349" s="222"/>
      <c r="F349" s="224"/>
      <c r="G349" s="224"/>
      <c r="H349" s="248"/>
    </row>
    <row r="350" spans="1:8" s="4" customFormat="1" ht="21.75" customHeight="1" hidden="1" outlineLevel="1" collapsed="1">
      <c r="A350" s="473"/>
      <c r="B350" s="11" t="s">
        <v>174</v>
      </c>
      <c r="C350" s="57" t="s">
        <v>182</v>
      </c>
      <c r="D350" s="116">
        <v>61</v>
      </c>
      <c r="E350" s="222"/>
      <c r="F350" s="16"/>
      <c r="G350" s="16"/>
      <c r="H350" s="249"/>
    </row>
    <row r="351" spans="1:8" s="15" customFormat="1" ht="12.75" customHeight="1" collapsed="1">
      <c r="A351" s="473"/>
      <c r="B351" s="195" t="s">
        <v>174</v>
      </c>
      <c r="C351" s="105">
        <v>8</v>
      </c>
      <c r="D351" s="127">
        <f>SUM(D343:D350)</f>
        <v>168</v>
      </c>
      <c r="E351" s="186">
        <f>D351/C351</f>
        <v>21</v>
      </c>
      <c r="F351" s="262">
        <v>0</v>
      </c>
      <c r="G351" s="262">
        <v>0</v>
      </c>
      <c r="H351" s="260">
        <v>0</v>
      </c>
    </row>
    <row r="352" spans="1:8" s="15" customFormat="1" ht="21.75" customHeight="1" hidden="1" outlineLevel="1">
      <c r="A352" s="473"/>
      <c r="B352" s="11" t="s">
        <v>273</v>
      </c>
      <c r="C352" s="57" t="s">
        <v>184</v>
      </c>
      <c r="D352" s="116">
        <v>26</v>
      </c>
      <c r="E352" s="222"/>
      <c r="F352" s="224"/>
      <c r="G352" s="224"/>
      <c r="H352" s="248"/>
    </row>
    <row r="353" spans="1:8" s="15" customFormat="1" ht="21.75" customHeight="1" hidden="1" outlineLevel="1">
      <c r="A353" s="473"/>
      <c r="B353" s="11" t="s">
        <v>273</v>
      </c>
      <c r="C353" s="57" t="s">
        <v>185</v>
      </c>
      <c r="D353" s="117">
        <v>36</v>
      </c>
      <c r="E353" s="222"/>
      <c r="F353" s="224"/>
      <c r="G353" s="224"/>
      <c r="H353" s="248"/>
    </row>
    <row r="354" spans="1:8" s="15" customFormat="1" ht="21.75" customHeight="1" hidden="1" outlineLevel="1">
      <c r="A354" s="473"/>
      <c r="B354" s="11" t="s">
        <v>273</v>
      </c>
      <c r="C354" s="57" t="s">
        <v>186</v>
      </c>
      <c r="D354" s="117">
        <v>25</v>
      </c>
      <c r="E354" s="222"/>
      <c r="F354" s="224"/>
      <c r="G354" s="224"/>
      <c r="H354" s="248"/>
    </row>
    <row r="355" spans="1:8" s="15" customFormat="1" ht="21.75" customHeight="1" hidden="1" outlineLevel="1">
      <c r="A355" s="473"/>
      <c r="B355" s="11" t="s">
        <v>273</v>
      </c>
      <c r="C355" s="91" t="s">
        <v>187</v>
      </c>
      <c r="D355" s="117">
        <v>12</v>
      </c>
      <c r="E355" s="222"/>
      <c r="F355" s="224"/>
      <c r="G355" s="224"/>
      <c r="H355" s="248"/>
    </row>
    <row r="356" spans="1:8" s="4" customFormat="1" ht="21.75" customHeight="1" hidden="1" outlineLevel="1" collapsed="1">
      <c r="A356" s="473"/>
      <c r="B356" s="11" t="s">
        <v>533</v>
      </c>
      <c r="C356" s="57" t="s">
        <v>269</v>
      </c>
      <c r="D356" s="117">
        <v>24</v>
      </c>
      <c r="E356" s="222"/>
      <c r="F356" s="16"/>
      <c r="G356" s="16"/>
      <c r="H356" s="249"/>
    </row>
    <row r="357" spans="1:8" s="15" customFormat="1" ht="21.75" customHeight="1" hidden="1" outlineLevel="1">
      <c r="A357" s="473"/>
      <c r="B357" s="11" t="s">
        <v>533</v>
      </c>
      <c r="C357" s="57" t="s">
        <v>270</v>
      </c>
      <c r="D357" s="117">
        <v>13</v>
      </c>
      <c r="E357" s="222"/>
      <c r="F357" s="224"/>
      <c r="G357" s="224"/>
      <c r="H357" s="248"/>
    </row>
    <row r="358" spans="1:8" s="15" customFormat="1" ht="21.75" customHeight="1" hidden="1" outlineLevel="1">
      <c r="A358" s="473"/>
      <c r="B358" s="11" t="s">
        <v>533</v>
      </c>
      <c r="C358" s="57" t="s">
        <v>271</v>
      </c>
      <c r="D358" s="117">
        <v>22</v>
      </c>
      <c r="E358" s="222"/>
      <c r="F358" s="224"/>
      <c r="G358" s="224"/>
      <c r="H358" s="248"/>
    </row>
    <row r="359" spans="1:8" s="15" customFormat="1" ht="21.75" customHeight="1" hidden="1" outlineLevel="1">
      <c r="A359" s="473"/>
      <c r="B359" s="11" t="s">
        <v>533</v>
      </c>
      <c r="C359" s="57" t="s">
        <v>272</v>
      </c>
      <c r="D359" s="117">
        <v>10</v>
      </c>
      <c r="E359" s="222"/>
      <c r="F359" s="224"/>
      <c r="G359" s="224"/>
      <c r="H359" s="248"/>
    </row>
    <row r="360" spans="1:8" s="15" customFormat="1" ht="15.75" customHeight="1" collapsed="1">
      <c r="A360" s="473"/>
      <c r="B360" s="195" t="s">
        <v>273</v>
      </c>
      <c r="C360" s="105">
        <v>8</v>
      </c>
      <c r="D360" s="127">
        <f>SUM(D352:D359)</f>
        <v>168</v>
      </c>
      <c r="E360" s="186">
        <f>D360/C360</f>
        <v>21</v>
      </c>
      <c r="F360" s="262">
        <v>0</v>
      </c>
      <c r="G360" s="262">
        <v>0</v>
      </c>
      <c r="H360" s="260">
        <v>0</v>
      </c>
    </row>
    <row r="361" spans="1:8" s="15" customFormat="1" ht="13.5" customHeight="1" hidden="1" outlineLevel="1">
      <c r="A361" s="473"/>
      <c r="B361" s="11" t="s">
        <v>274</v>
      </c>
      <c r="C361" s="92" t="s">
        <v>275</v>
      </c>
      <c r="D361" s="168">
        <v>42</v>
      </c>
      <c r="E361" s="222"/>
      <c r="F361" s="224"/>
      <c r="G361" s="224"/>
      <c r="H361" s="248"/>
    </row>
    <row r="362" spans="1:8" s="9" customFormat="1" ht="13.5" customHeight="1" hidden="1" outlineLevel="1">
      <c r="A362" s="473"/>
      <c r="B362" s="11" t="s">
        <v>274</v>
      </c>
      <c r="C362" s="93" t="s">
        <v>276</v>
      </c>
      <c r="D362" s="168">
        <v>25</v>
      </c>
      <c r="E362" s="222"/>
      <c r="F362" s="16"/>
      <c r="G362" s="16"/>
      <c r="H362" s="249"/>
    </row>
    <row r="363" spans="1:8" s="15" customFormat="1" ht="13.5" customHeight="1" hidden="1" outlineLevel="1">
      <c r="A363" s="473"/>
      <c r="B363" s="11" t="s">
        <v>274</v>
      </c>
      <c r="C363" s="92" t="s">
        <v>277</v>
      </c>
      <c r="D363" s="168">
        <v>13</v>
      </c>
      <c r="E363" s="222"/>
      <c r="F363" s="224"/>
      <c r="G363" s="224"/>
      <c r="H363" s="248"/>
    </row>
    <row r="364" spans="1:8" s="4" customFormat="1" ht="13.5" customHeight="1" hidden="1" outlineLevel="1">
      <c r="A364" s="473"/>
      <c r="B364" s="11" t="s">
        <v>278</v>
      </c>
      <c r="C364" s="92" t="s">
        <v>279</v>
      </c>
      <c r="D364" s="168">
        <v>11</v>
      </c>
      <c r="E364" s="222"/>
      <c r="F364" s="16"/>
      <c r="G364" s="16"/>
      <c r="H364" s="249"/>
    </row>
    <row r="365" spans="1:8" s="9" customFormat="1" ht="13.5" customHeight="1" hidden="1" outlineLevel="1">
      <c r="A365" s="473"/>
      <c r="B365" s="11" t="s">
        <v>278</v>
      </c>
      <c r="C365" s="92" t="s">
        <v>280</v>
      </c>
      <c r="D365" s="168">
        <v>16</v>
      </c>
      <c r="E365" s="222"/>
      <c r="F365" s="16"/>
      <c r="G365" s="16"/>
      <c r="H365" s="249"/>
    </row>
    <row r="366" spans="1:8" s="9" customFormat="1" ht="13.5" customHeight="1" hidden="1" outlineLevel="1">
      <c r="A366" s="473"/>
      <c r="B366" s="11" t="s">
        <v>274</v>
      </c>
      <c r="C366" s="92" t="s">
        <v>281</v>
      </c>
      <c r="D366" s="168">
        <v>13</v>
      </c>
      <c r="E366" s="222"/>
      <c r="F366" s="16"/>
      <c r="G366" s="16"/>
      <c r="H366" s="249"/>
    </row>
    <row r="367" spans="1:8" s="9" customFormat="1" ht="13.5" customHeight="1" hidden="1" outlineLevel="1">
      <c r="A367" s="473"/>
      <c r="B367" s="11" t="s">
        <v>274</v>
      </c>
      <c r="C367" s="93" t="s">
        <v>282</v>
      </c>
      <c r="D367" s="168">
        <v>12</v>
      </c>
      <c r="E367" s="222"/>
      <c r="F367" s="16"/>
      <c r="G367" s="16"/>
      <c r="H367" s="249"/>
    </row>
    <row r="368" spans="1:8" s="4" customFormat="1" ht="13.5" customHeight="1" hidden="1" outlineLevel="1" collapsed="1">
      <c r="A368" s="473"/>
      <c r="B368" s="11" t="s">
        <v>284</v>
      </c>
      <c r="C368" s="59" t="s">
        <v>285</v>
      </c>
      <c r="D368" s="168">
        <v>10</v>
      </c>
      <c r="E368" s="222"/>
      <c r="F368" s="16"/>
      <c r="G368" s="16"/>
      <c r="H368" s="249"/>
    </row>
    <row r="369" spans="1:8" s="10" customFormat="1" ht="13.5" customHeight="1" hidden="1" outlineLevel="1">
      <c r="A369" s="473"/>
      <c r="B369" s="11" t="s">
        <v>283</v>
      </c>
      <c r="C369" s="59" t="s">
        <v>286</v>
      </c>
      <c r="D369" s="168">
        <v>10</v>
      </c>
      <c r="E369" s="222"/>
      <c r="F369" s="11"/>
      <c r="G369" s="11"/>
      <c r="H369" s="255"/>
    </row>
    <row r="370" spans="1:8" s="10" customFormat="1" ht="13.5" customHeight="1" collapsed="1">
      <c r="A370" s="473"/>
      <c r="B370" s="195" t="s">
        <v>274</v>
      </c>
      <c r="C370" s="105">
        <v>9</v>
      </c>
      <c r="D370" s="127">
        <f>SUM(D361:D369)</f>
        <v>152</v>
      </c>
      <c r="E370" s="186">
        <f>D370/C370</f>
        <v>16.88888888888889</v>
      </c>
      <c r="F370" s="262">
        <v>0</v>
      </c>
      <c r="G370" s="262">
        <v>0</v>
      </c>
      <c r="H370" s="260">
        <v>0</v>
      </c>
    </row>
    <row r="371" spans="1:8" s="10" customFormat="1" ht="11.25" customHeight="1" hidden="1" outlineLevel="1">
      <c r="A371" s="473"/>
      <c r="B371" s="11" t="s">
        <v>135</v>
      </c>
      <c r="C371" s="57" t="s">
        <v>98</v>
      </c>
      <c r="D371" s="116">
        <v>10</v>
      </c>
      <c r="E371" s="222"/>
      <c r="F371" s="11"/>
      <c r="G371" s="11"/>
      <c r="H371" s="255"/>
    </row>
    <row r="372" spans="1:8" s="10" customFormat="1" ht="22.5" customHeight="1" hidden="1" outlineLevel="1">
      <c r="A372" s="473"/>
      <c r="B372" s="11" t="s">
        <v>135</v>
      </c>
      <c r="C372" s="57" t="s">
        <v>136</v>
      </c>
      <c r="D372" s="116">
        <v>30</v>
      </c>
      <c r="E372" s="222"/>
      <c r="F372" s="11"/>
      <c r="G372" s="11"/>
      <c r="H372" s="255"/>
    </row>
    <row r="373" spans="1:8" s="10" customFormat="1" ht="11.25" customHeight="1" collapsed="1">
      <c r="A373" s="473"/>
      <c r="B373" s="195" t="s">
        <v>135</v>
      </c>
      <c r="C373" s="105">
        <v>2</v>
      </c>
      <c r="D373" s="127">
        <f>SUM(D371:D372)</f>
        <v>40</v>
      </c>
      <c r="E373" s="186">
        <f>D373/C373</f>
        <v>20</v>
      </c>
      <c r="F373" s="262">
        <v>0</v>
      </c>
      <c r="G373" s="262">
        <v>0</v>
      </c>
      <c r="H373" s="260">
        <v>0</v>
      </c>
    </row>
    <row r="374" spans="1:8" s="10" customFormat="1" ht="22.5" customHeight="1" hidden="1" outlineLevel="1">
      <c r="A374" s="473"/>
      <c r="B374" s="11" t="s">
        <v>124</v>
      </c>
      <c r="C374" s="94" t="s">
        <v>121</v>
      </c>
      <c r="D374" s="116">
        <v>10</v>
      </c>
      <c r="E374" s="222"/>
      <c r="F374" s="11"/>
      <c r="G374" s="11"/>
      <c r="H374" s="255"/>
    </row>
    <row r="375" spans="1:8" s="22" customFormat="1" ht="13.5" customHeight="1" hidden="1" outlineLevel="1">
      <c r="A375" s="473"/>
      <c r="B375" s="11" t="s">
        <v>124</v>
      </c>
      <c r="C375" s="57" t="s">
        <v>122</v>
      </c>
      <c r="D375" s="116">
        <v>18</v>
      </c>
      <c r="E375" s="222"/>
      <c r="F375" s="232"/>
      <c r="G375" s="232"/>
      <c r="H375" s="258"/>
    </row>
    <row r="376" spans="1:8" s="10" customFormat="1" ht="23.25" customHeight="1" hidden="1" outlineLevel="1">
      <c r="A376" s="473"/>
      <c r="B376" s="11" t="s">
        <v>124</v>
      </c>
      <c r="C376" s="44" t="s">
        <v>99</v>
      </c>
      <c r="D376" s="160">
        <v>16</v>
      </c>
      <c r="E376" s="222"/>
      <c r="F376" s="11"/>
      <c r="G376" s="11"/>
      <c r="H376" s="255"/>
    </row>
    <row r="377" spans="1:8" s="10" customFormat="1" ht="22.5" customHeight="1" hidden="1" outlineLevel="1">
      <c r="A377" s="473"/>
      <c r="B377" s="11" t="s">
        <v>124</v>
      </c>
      <c r="C377" s="57" t="s">
        <v>123</v>
      </c>
      <c r="D377" s="116">
        <v>25</v>
      </c>
      <c r="E377" s="222"/>
      <c r="F377" s="11"/>
      <c r="G377" s="11"/>
      <c r="H377" s="255"/>
    </row>
    <row r="378" spans="1:8" s="15" customFormat="1" ht="12.75" customHeight="1" collapsed="1">
      <c r="A378" s="473"/>
      <c r="B378" s="195" t="s">
        <v>124</v>
      </c>
      <c r="C378" s="105">
        <v>4</v>
      </c>
      <c r="D378" s="127">
        <f>SUM(D374:D377)</f>
        <v>69</v>
      </c>
      <c r="E378" s="186">
        <f>D378/C378</f>
        <v>17.25</v>
      </c>
      <c r="F378" s="262">
        <v>0</v>
      </c>
      <c r="G378" s="262">
        <v>0</v>
      </c>
      <c r="H378" s="260">
        <v>0</v>
      </c>
    </row>
    <row r="379" spans="1:8" ht="11.25" customHeight="1" hidden="1" outlineLevel="1" collapsed="1">
      <c r="A379" s="473"/>
      <c r="B379" s="11" t="s">
        <v>125</v>
      </c>
      <c r="C379" s="57" t="s">
        <v>100</v>
      </c>
      <c r="D379" s="116">
        <v>10</v>
      </c>
      <c r="E379" s="222"/>
      <c r="F379" s="235"/>
      <c r="G379" s="235"/>
      <c r="H379" s="275"/>
    </row>
    <row r="380" spans="1:8" ht="11.25" customHeight="1" hidden="1" outlineLevel="1">
      <c r="A380" s="473"/>
      <c r="B380" s="11" t="s">
        <v>125</v>
      </c>
      <c r="C380" s="57" t="s">
        <v>101</v>
      </c>
      <c r="D380" s="116">
        <v>19</v>
      </c>
      <c r="E380" s="222"/>
      <c r="F380" s="235"/>
      <c r="G380" s="235"/>
      <c r="H380" s="275"/>
    </row>
    <row r="381" spans="1:8" ht="11.25" customHeight="1" collapsed="1">
      <c r="A381" s="473"/>
      <c r="B381" s="195" t="s">
        <v>125</v>
      </c>
      <c r="C381" s="105">
        <v>2</v>
      </c>
      <c r="D381" s="127">
        <f>SUM(D379:D380)</f>
        <v>29</v>
      </c>
      <c r="E381" s="186">
        <f>D381/C381</f>
        <v>14.5</v>
      </c>
      <c r="F381" s="262">
        <v>0</v>
      </c>
      <c r="G381" s="262">
        <v>0</v>
      </c>
      <c r="H381" s="260">
        <v>0</v>
      </c>
    </row>
    <row r="382" spans="1:8" s="294" customFormat="1" ht="42" customHeight="1">
      <c r="A382" s="473"/>
      <c r="B382" s="273" t="s">
        <v>561</v>
      </c>
      <c r="C382" s="291">
        <f>C308+C317+C322+C327+C332+C340+C342+C351+C360+C370+C373+C378+C381</f>
        <v>67</v>
      </c>
      <c r="D382" s="291">
        <f>D308+D317+D322+D327+D332+D340+D342+D351+D360+D370+D373+D378+D381</f>
        <v>1714</v>
      </c>
      <c r="E382" s="188">
        <f>D382/C382</f>
        <v>25.582089552238806</v>
      </c>
      <c r="F382" s="292">
        <v>0</v>
      </c>
      <c r="G382" s="292">
        <v>0</v>
      </c>
      <c r="H382" s="293">
        <v>0</v>
      </c>
    </row>
    <row r="383" spans="1:8" s="15" customFormat="1" ht="12.75" customHeight="1" hidden="1" outlineLevel="1">
      <c r="A383" s="474" t="s">
        <v>560</v>
      </c>
      <c r="B383" s="11" t="s">
        <v>362</v>
      </c>
      <c r="C383" s="268" t="s">
        <v>363</v>
      </c>
      <c r="D383" s="183">
        <v>49</v>
      </c>
      <c r="E383" s="222"/>
      <c r="F383" s="224">
        <v>1</v>
      </c>
      <c r="G383" s="224">
        <v>49</v>
      </c>
      <c r="H383" s="248"/>
    </row>
    <row r="384" spans="1:8" s="15" customFormat="1" ht="12.75" customHeight="1" hidden="1" outlineLevel="1">
      <c r="A384" s="475"/>
      <c r="B384" s="11" t="s">
        <v>362</v>
      </c>
      <c r="C384" s="268" t="s">
        <v>364</v>
      </c>
      <c r="D384" s="183">
        <v>94</v>
      </c>
      <c r="E384" s="222"/>
      <c r="F384" s="224">
        <v>1</v>
      </c>
      <c r="G384" s="224">
        <v>94</v>
      </c>
      <c r="H384" s="248"/>
    </row>
    <row r="385" spans="1:8" s="15" customFormat="1" ht="12.75" customHeight="1" hidden="1" outlineLevel="1">
      <c r="A385" s="475"/>
      <c r="B385" s="11" t="s">
        <v>362</v>
      </c>
      <c r="C385" s="268" t="s">
        <v>365</v>
      </c>
      <c r="D385" s="183">
        <v>105</v>
      </c>
      <c r="E385" s="222"/>
      <c r="F385" s="224"/>
      <c r="G385" s="224"/>
      <c r="H385" s="248"/>
    </row>
    <row r="386" spans="1:8" s="15" customFormat="1" ht="12.75" customHeight="1" hidden="1" outlineLevel="1">
      <c r="A386" s="475"/>
      <c r="B386" s="11" t="s">
        <v>362</v>
      </c>
      <c r="C386" s="268" t="s">
        <v>550</v>
      </c>
      <c r="D386" s="183">
        <v>18</v>
      </c>
      <c r="E386" s="222"/>
      <c r="F386" s="224"/>
      <c r="G386" s="224"/>
      <c r="H386" s="248"/>
    </row>
    <row r="387" spans="1:8" s="15" customFormat="1" ht="12.75" customHeight="1" hidden="1" outlineLevel="1">
      <c r="A387" s="475"/>
      <c r="B387" s="11" t="s">
        <v>362</v>
      </c>
      <c r="C387" s="268" t="s">
        <v>238</v>
      </c>
      <c r="D387" s="184">
        <v>20</v>
      </c>
      <c r="E387" s="222"/>
      <c r="F387" s="224"/>
      <c r="G387" s="224"/>
      <c r="H387" s="248"/>
    </row>
    <row r="388" spans="1:8" s="15" customFormat="1" ht="12.75" customHeight="1" hidden="1" outlineLevel="1">
      <c r="A388" s="475"/>
      <c r="B388" s="11" t="s">
        <v>362</v>
      </c>
      <c r="C388" s="268" t="s">
        <v>366</v>
      </c>
      <c r="D388" s="184">
        <v>11</v>
      </c>
      <c r="E388" s="222"/>
      <c r="F388" s="224"/>
      <c r="G388" s="224"/>
      <c r="H388" s="248"/>
    </row>
    <row r="389" spans="1:8" s="15" customFormat="1" ht="12.75" customHeight="1" collapsed="1">
      <c r="A389" s="475"/>
      <c r="B389" s="271" t="s">
        <v>362</v>
      </c>
      <c r="C389" s="269">
        <v>6</v>
      </c>
      <c r="D389" s="185">
        <f>SUM(D383:D388)</f>
        <v>297</v>
      </c>
      <c r="E389" s="186">
        <f>D389/C389</f>
        <v>49.5</v>
      </c>
      <c r="F389" s="185">
        <f>SUM(F383:F388)</f>
        <v>2</v>
      </c>
      <c r="G389" s="185">
        <f>SUM(G383:G388)</f>
        <v>143</v>
      </c>
      <c r="H389" s="261">
        <f>G389/D389</f>
        <v>0.48148148148148145</v>
      </c>
    </row>
    <row r="390" spans="1:8" s="15" customFormat="1" ht="12.75" customHeight="1" hidden="1" outlineLevel="1">
      <c r="A390" s="475"/>
      <c r="B390" s="11" t="s">
        <v>367</v>
      </c>
      <c r="C390" s="268" t="s">
        <v>368</v>
      </c>
      <c r="D390" s="184">
        <v>14</v>
      </c>
      <c r="E390" s="222"/>
      <c r="F390" s="224"/>
      <c r="G390" s="224"/>
      <c r="H390" s="248"/>
    </row>
    <row r="391" spans="1:8" s="4" customFormat="1" ht="12.75" customHeight="1" hidden="1" outlineLevel="1">
      <c r="A391" s="475"/>
      <c r="B391" s="11" t="s">
        <v>367</v>
      </c>
      <c r="C391" s="268" t="s">
        <v>369</v>
      </c>
      <c r="D391" s="184">
        <v>13</v>
      </c>
      <c r="E391" s="222"/>
      <c r="F391" s="16"/>
      <c r="G391" s="16"/>
      <c r="H391" s="249"/>
    </row>
    <row r="392" spans="1:8" s="4" customFormat="1" ht="12.75" customHeight="1" hidden="1" outlineLevel="1">
      <c r="A392" s="475"/>
      <c r="B392" s="11" t="s">
        <v>367</v>
      </c>
      <c r="C392" s="268" t="s">
        <v>370</v>
      </c>
      <c r="D392" s="184">
        <v>11</v>
      </c>
      <c r="E392" s="222"/>
      <c r="F392" s="16"/>
      <c r="G392" s="16"/>
      <c r="H392" s="249"/>
    </row>
    <row r="393" spans="1:8" s="4" customFormat="1" ht="12.75" customHeight="1" collapsed="1">
      <c r="A393" s="475"/>
      <c r="B393" s="271" t="s">
        <v>367</v>
      </c>
      <c r="C393" s="269">
        <v>3</v>
      </c>
      <c r="D393" s="185">
        <f>SUM(D390:D392)</f>
        <v>38</v>
      </c>
      <c r="E393" s="186">
        <f>D393/C393</f>
        <v>12.666666666666666</v>
      </c>
      <c r="F393" s="185">
        <f>SUM(F390:F392)</f>
        <v>0</v>
      </c>
      <c r="G393" s="185">
        <f>SUM(G390:G392)</f>
        <v>0</v>
      </c>
      <c r="H393" s="261">
        <f>G393/D393</f>
        <v>0</v>
      </c>
    </row>
    <row r="394" spans="1:8" s="50" customFormat="1" ht="12.75" customHeight="1">
      <c r="A394" s="475"/>
      <c r="B394" s="211" t="s">
        <v>252</v>
      </c>
      <c r="C394" s="105">
        <v>13</v>
      </c>
      <c r="D394" s="169">
        <f>SUM(D395:D407)</f>
        <v>366</v>
      </c>
      <c r="E394" s="186">
        <f>D394/C394</f>
        <v>28.153846153846153</v>
      </c>
      <c r="F394" s="169">
        <f>SUM(F395:F407)</f>
        <v>2</v>
      </c>
      <c r="G394" s="169">
        <f>SUM(G395:G407)</f>
        <v>51</v>
      </c>
      <c r="H394" s="264">
        <f>G394/D394</f>
        <v>0.13934426229508196</v>
      </c>
    </row>
    <row r="395" spans="1:8" s="51" customFormat="1" ht="11.25" customHeight="1" hidden="1" outlineLevel="1">
      <c r="A395" s="475"/>
      <c r="B395" s="212" t="s">
        <v>252</v>
      </c>
      <c r="C395" s="96" t="s">
        <v>255</v>
      </c>
      <c r="D395" s="170">
        <v>9</v>
      </c>
      <c r="E395" s="222"/>
      <c r="F395" s="233"/>
      <c r="G395" s="233"/>
      <c r="H395" s="259"/>
    </row>
    <row r="396" spans="1:8" s="51" customFormat="1" ht="11.25" customHeight="1" hidden="1" outlineLevel="1">
      <c r="A396" s="475"/>
      <c r="B396" s="212" t="s">
        <v>253</v>
      </c>
      <c r="C396" s="97" t="s">
        <v>256</v>
      </c>
      <c r="D396" s="171">
        <v>6</v>
      </c>
      <c r="E396" s="222"/>
      <c r="F396" s="233"/>
      <c r="G396" s="233"/>
      <c r="H396" s="259"/>
    </row>
    <row r="397" spans="1:8" s="51" customFormat="1" ht="13.5" customHeight="1" hidden="1" outlineLevel="1">
      <c r="A397" s="475"/>
      <c r="B397" s="212" t="s">
        <v>253</v>
      </c>
      <c r="C397" s="95" t="s">
        <v>257</v>
      </c>
      <c r="D397" s="170">
        <v>40</v>
      </c>
      <c r="E397" s="222"/>
      <c r="F397" s="233">
        <v>1</v>
      </c>
      <c r="G397" s="233">
        <v>40</v>
      </c>
      <c r="H397" s="259"/>
    </row>
    <row r="398" spans="1:8" s="51" customFormat="1" ht="15" customHeight="1" hidden="1" outlineLevel="1">
      <c r="A398" s="475"/>
      <c r="B398" s="212" t="s">
        <v>258</v>
      </c>
      <c r="C398" s="95" t="s">
        <v>259</v>
      </c>
      <c r="D398" s="170">
        <v>40</v>
      </c>
      <c r="E398" s="222"/>
      <c r="F398" s="233"/>
      <c r="G398" s="233"/>
      <c r="H398" s="259"/>
    </row>
    <row r="399" spans="1:8" s="51" customFormat="1" ht="12.75" customHeight="1" hidden="1" outlineLevel="1">
      <c r="A399" s="475"/>
      <c r="B399" s="212" t="s">
        <v>258</v>
      </c>
      <c r="C399" s="95" t="s">
        <v>260</v>
      </c>
      <c r="D399" s="170">
        <v>50</v>
      </c>
      <c r="E399" s="222"/>
      <c r="F399" s="233"/>
      <c r="G399" s="233"/>
      <c r="H399" s="259"/>
    </row>
    <row r="400" spans="1:8" s="51" customFormat="1" ht="12.75" customHeight="1" hidden="1" outlineLevel="1">
      <c r="A400" s="475"/>
      <c r="B400" s="212" t="s">
        <v>254</v>
      </c>
      <c r="C400" s="95" t="s">
        <v>261</v>
      </c>
      <c r="D400" s="170">
        <v>11</v>
      </c>
      <c r="E400" s="222"/>
      <c r="F400" s="233">
        <v>1</v>
      </c>
      <c r="G400" s="233">
        <v>11</v>
      </c>
      <c r="H400" s="259"/>
    </row>
    <row r="401" spans="1:8" s="51" customFormat="1" ht="12.75" customHeight="1" hidden="1" outlineLevel="1">
      <c r="A401" s="475"/>
      <c r="B401" s="212" t="s">
        <v>254</v>
      </c>
      <c r="C401" s="95" t="s">
        <v>262</v>
      </c>
      <c r="D401" s="170">
        <v>15</v>
      </c>
      <c r="E401" s="222"/>
      <c r="F401" s="233"/>
      <c r="G401" s="233"/>
      <c r="H401" s="259"/>
    </row>
    <row r="402" spans="1:8" s="51" customFormat="1" ht="12.75" customHeight="1" hidden="1" outlineLevel="1">
      <c r="A402" s="475"/>
      <c r="B402" s="212" t="s">
        <v>254</v>
      </c>
      <c r="C402" s="95" t="s">
        <v>263</v>
      </c>
      <c r="D402" s="170">
        <v>18</v>
      </c>
      <c r="E402" s="222"/>
      <c r="F402" s="233"/>
      <c r="G402" s="233"/>
      <c r="H402" s="259"/>
    </row>
    <row r="403" spans="1:8" s="51" customFormat="1" ht="14.25" customHeight="1" hidden="1" outlineLevel="1">
      <c r="A403" s="475"/>
      <c r="B403" s="212" t="s">
        <v>264</v>
      </c>
      <c r="C403" s="95" t="s">
        <v>265</v>
      </c>
      <c r="D403" s="170">
        <v>30</v>
      </c>
      <c r="E403" s="222"/>
      <c r="F403" s="233"/>
      <c r="G403" s="233"/>
      <c r="H403" s="259"/>
    </row>
    <row r="404" spans="1:8" s="51" customFormat="1" ht="14.25" customHeight="1" hidden="1" outlineLevel="1">
      <c r="A404" s="475"/>
      <c r="B404" s="212" t="s">
        <v>266</v>
      </c>
      <c r="C404" s="95" t="s">
        <v>141</v>
      </c>
      <c r="D404" s="170">
        <v>15</v>
      </c>
      <c r="E404" s="222"/>
      <c r="F404" s="233"/>
      <c r="G404" s="233"/>
      <c r="H404" s="259"/>
    </row>
    <row r="405" spans="1:8" s="4" customFormat="1" ht="14.25" customHeight="1" hidden="1" outlineLevel="1">
      <c r="A405" s="475"/>
      <c r="B405" s="212" t="s">
        <v>266</v>
      </c>
      <c r="C405" s="98" t="s">
        <v>267</v>
      </c>
      <c r="D405" s="172">
        <v>80</v>
      </c>
      <c r="E405" s="222"/>
      <c r="F405" s="16"/>
      <c r="G405" s="16"/>
      <c r="H405" s="249"/>
    </row>
    <row r="406" spans="1:8" s="4" customFormat="1" ht="14.25" customHeight="1" hidden="1" outlineLevel="1">
      <c r="A406" s="475"/>
      <c r="B406" s="212" t="s">
        <v>266</v>
      </c>
      <c r="C406" s="98" t="s">
        <v>268</v>
      </c>
      <c r="D406" s="172">
        <v>40</v>
      </c>
      <c r="E406" s="222"/>
      <c r="F406" s="16"/>
      <c r="G406" s="16"/>
      <c r="H406" s="249"/>
    </row>
    <row r="407" spans="1:8" s="4" customFormat="1" ht="14.25" customHeight="1" hidden="1" outlineLevel="1">
      <c r="A407" s="475"/>
      <c r="B407" s="212" t="s">
        <v>266</v>
      </c>
      <c r="C407" s="98" t="s">
        <v>287</v>
      </c>
      <c r="D407" s="172">
        <v>12</v>
      </c>
      <c r="E407" s="222"/>
      <c r="F407" s="16"/>
      <c r="G407" s="16"/>
      <c r="H407" s="249"/>
    </row>
    <row r="408" spans="1:223" s="52" customFormat="1" ht="12.75" customHeight="1" collapsed="1">
      <c r="A408" s="475"/>
      <c r="B408" s="211" t="s">
        <v>288</v>
      </c>
      <c r="C408" s="105">
        <v>4</v>
      </c>
      <c r="D408" s="169">
        <f>SUM(D409:D412)</f>
        <v>95</v>
      </c>
      <c r="E408" s="186">
        <f>D408/C408</f>
        <v>23.75</v>
      </c>
      <c r="F408" s="169">
        <f>SUM(F409:F412)</f>
        <v>3</v>
      </c>
      <c r="G408" s="169">
        <f>SUM(G409:G412)</f>
        <v>85</v>
      </c>
      <c r="H408" s="264">
        <f>G408/D408</f>
        <v>0.8947368421052632</v>
      </c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50"/>
      <c r="DH408" s="50"/>
      <c r="DI408" s="50"/>
      <c r="DJ408" s="50"/>
      <c r="DK408" s="50"/>
      <c r="DL408" s="50"/>
      <c r="DM408" s="50"/>
      <c r="DN408" s="50"/>
      <c r="DO408" s="50"/>
      <c r="DP408" s="50"/>
      <c r="DQ408" s="50"/>
      <c r="DR408" s="50"/>
      <c r="DS408" s="50"/>
      <c r="DT408" s="50"/>
      <c r="DU408" s="50"/>
      <c r="DV408" s="50"/>
      <c r="DW408" s="50"/>
      <c r="DX408" s="50"/>
      <c r="DY408" s="50"/>
      <c r="DZ408" s="50"/>
      <c r="EA408" s="50"/>
      <c r="EB408" s="50"/>
      <c r="EC408" s="50"/>
      <c r="ED408" s="50"/>
      <c r="EE408" s="50"/>
      <c r="EF408" s="50"/>
      <c r="EG408" s="50"/>
      <c r="EH408" s="50"/>
      <c r="EI408" s="50"/>
      <c r="EJ408" s="50"/>
      <c r="EK408" s="50"/>
      <c r="EL408" s="50"/>
      <c r="EM408" s="50"/>
      <c r="EN408" s="50"/>
      <c r="EO408" s="50"/>
      <c r="EP408" s="50"/>
      <c r="EQ408" s="50"/>
      <c r="ER408" s="50"/>
      <c r="ES408" s="50"/>
      <c r="ET408" s="50"/>
      <c r="EU408" s="50"/>
      <c r="EV408" s="50"/>
      <c r="EW408" s="50"/>
      <c r="EX408" s="50"/>
      <c r="EY408" s="50"/>
      <c r="EZ408" s="50"/>
      <c r="FA408" s="50"/>
      <c r="FB408" s="50"/>
      <c r="FC408" s="50"/>
      <c r="FD408" s="50"/>
      <c r="FE408" s="50"/>
      <c r="FF408" s="50"/>
      <c r="FG408" s="50"/>
      <c r="FH408" s="50"/>
      <c r="FI408" s="50"/>
      <c r="FJ408" s="50"/>
      <c r="FK408" s="50"/>
      <c r="FL408" s="50"/>
      <c r="FM408" s="50"/>
      <c r="FN408" s="50"/>
      <c r="FO408" s="50"/>
      <c r="FP408" s="50"/>
      <c r="FQ408" s="50"/>
      <c r="FR408" s="50"/>
      <c r="FS408" s="50"/>
      <c r="FT408" s="50"/>
      <c r="FU408" s="50"/>
      <c r="FV408" s="50"/>
      <c r="FW408" s="50"/>
      <c r="FX408" s="50"/>
      <c r="FY408" s="50"/>
      <c r="FZ408" s="50"/>
      <c r="GA408" s="50"/>
      <c r="GB408" s="50"/>
      <c r="GC408" s="50"/>
      <c r="GD408" s="50"/>
      <c r="GE408" s="50"/>
      <c r="GF408" s="50"/>
      <c r="GG408" s="50"/>
      <c r="GH408" s="50"/>
      <c r="GI408" s="50"/>
      <c r="GJ408" s="50"/>
      <c r="GK408" s="50"/>
      <c r="GL408" s="50"/>
      <c r="GM408" s="50"/>
      <c r="GN408" s="50"/>
      <c r="GO408" s="50"/>
      <c r="GP408" s="50"/>
      <c r="GQ408" s="50"/>
      <c r="GR408" s="50"/>
      <c r="GS408" s="50"/>
      <c r="GT408" s="50"/>
      <c r="GU408" s="50"/>
      <c r="GV408" s="50"/>
      <c r="GW408" s="50"/>
      <c r="GX408" s="50"/>
      <c r="GY408" s="50"/>
      <c r="GZ408" s="50"/>
      <c r="HA408" s="50"/>
      <c r="HB408" s="50"/>
      <c r="HC408" s="50"/>
      <c r="HD408" s="50"/>
      <c r="HE408" s="50"/>
      <c r="HF408" s="50"/>
      <c r="HG408" s="50"/>
      <c r="HH408" s="50"/>
      <c r="HI408" s="50"/>
      <c r="HJ408" s="50"/>
      <c r="HK408" s="50"/>
      <c r="HL408" s="50"/>
      <c r="HM408" s="50"/>
      <c r="HN408" s="50"/>
      <c r="HO408" s="50"/>
    </row>
    <row r="409" spans="1:8" s="15" customFormat="1" ht="12.75" customHeight="1" hidden="1" outlineLevel="1">
      <c r="A409" s="475"/>
      <c r="B409" s="213" t="s">
        <v>289</v>
      </c>
      <c r="C409" s="103" t="s">
        <v>290</v>
      </c>
      <c r="D409" s="173">
        <v>21</v>
      </c>
      <c r="E409" s="222"/>
      <c r="F409" s="224">
        <v>1</v>
      </c>
      <c r="G409" s="224">
        <v>21</v>
      </c>
      <c r="H409" s="248"/>
    </row>
    <row r="410" spans="1:8" s="15" customFormat="1" ht="12.75" customHeight="1" hidden="1" outlineLevel="1">
      <c r="A410" s="475"/>
      <c r="B410" s="213" t="s">
        <v>289</v>
      </c>
      <c r="C410" s="103" t="s">
        <v>551</v>
      </c>
      <c r="D410" s="173">
        <v>30</v>
      </c>
      <c r="E410" s="222"/>
      <c r="F410" s="224">
        <v>1</v>
      </c>
      <c r="G410" s="224">
        <v>30</v>
      </c>
      <c r="H410" s="248"/>
    </row>
    <row r="411" spans="1:8" s="15" customFormat="1" ht="12.75" customHeight="1" hidden="1" outlineLevel="1">
      <c r="A411" s="475"/>
      <c r="B411" s="53" t="s">
        <v>291</v>
      </c>
      <c r="C411" s="102" t="s">
        <v>292</v>
      </c>
      <c r="D411" s="174">
        <v>10</v>
      </c>
      <c r="E411" s="222"/>
      <c r="F411" s="224"/>
      <c r="G411" s="224"/>
      <c r="H411" s="248"/>
    </row>
    <row r="412" spans="1:8" s="15" customFormat="1" ht="12.75" customHeight="1" hidden="1" outlineLevel="1">
      <c r="A412" s="475"/>
      <c r="B412" s="53" t="s">
        <v>288</v>
      </c>
      <c r="C412" s="95" t="s">
        <v>293</v>
      </c>
      <c r="D412" s="175">
        <v>34</v>
      </c>
      <c r="E412" s="222"/>
      <c r="F412" s="224">
        <v>1</v>
      </c>
      <c r="G412" s="224">
        <v>34</v>
      </c>
      <c r="H412" s="248"/>
    </row>
    <row r="413" spans="1:223" s="4" customFormat="1" ht="12.75" customHeight="1" collapsed="1">
      <c r="A413" s="475"/>
      <c r="B413" s="214" t="s">
        <v>577</v>
      </c>
      <c r="C413" s="105">
        <v>4</v>
      </c>
      <c r="D413" s="176">
        <f>SUM(D414:D417)</f>
        <v>26</v>
      </c>
      <c r="E413" s="186">
        <f>D413/C413</f>
        <v>6.5</v>
      </c>
      <c r="F413" s="262">
        <v>0</v>
      </c>
      <c r="G413" s="262">
        <v>0</v>
      </c>
      <c r="H413" s="260">
        <v>0</v>
      </c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  <c r="CW413" s="54"/>
      <c r="CX413" s="54"/>
      <c r="CY413" s="54"/>
      <c r="CZ413" s="54"/>
      <c r="DA413" s="54"/>
      <c r="DB413" s="54"/>
      <c r="DC413" s="54"/>
      <c r="DD413" s="54"/>
      <c r="DE413" s="54"/>
      <c r="DF413" s="54"/>
      <c r="DG413" s="54"/>
      <c r="DH413" s="54"/>
      <c r="DI413" s="54"/>
      <c r="DJ413" s="54"/>
      <c r="DK413" s="54"/>
      <c r="DL413" s="54"/>
      <c r="DM413" s="54"/>
      <c r="DN413" s="54"/>
      <c r="DO413" s="54"/>
      <c r="DP413" s="54"/>
      <c r="DQ413" s="54"/>
      <c r="DR413" s="54"/>
      <c r="DS413" s="54"/>
      <c r="DT413" s="54"/>
      <c r="DU413" s="54"/>
      <c r="DV413" s="54"/>
      <c r="DW413" s="54"/>
      <c r="DX413" s="54"/>
      <c r="DY413" s="54"/>
      <c r="DZ413" s="54"/>
      <c r="EA413" s="54"/>
      <c r="EB413" s="54"/>
      <c r="EC413" s="54"/>
      <c r="ED413" s="54"/>
      <c r="EE413" s="54"/>
      <c r="EF413" s="54"/>
      <c r="EG413" s="54"/>
      <c r="EH413" s="54"/>
      <c r="EI413" s="54"/>
      <c r="EJ413" s="54"/>
      <c r="EK413" s="54"/>
      <c r="EL413" s="54"/>
      <c r="EM413" s="54"/>
      <c r="EN413" s="54"/>
      <c r="EO413" s="54"/>
      <c r="EP413" s="54"/>
      <c r="EQ413" s="54"/>
      <c r="ER413" s="54"/>
      <c r="ES413" s="54"/>
      <c r="ET413" s="54"/>
      <c r="EU413" s="54"/>
      <c r="EV413" s="54"/>
      <c r="EW413" s="54"/>
      <c r="EX413" s="54"/>
      <c r="EY413" s="54"/>
      <c r="EZ413" s="54"/>
      <c r="FA413" s="54"/>
      <c r="FB413" s="54"/>
      <c r="FC413" s="54"/>
      <c r="FD413" s="54"/>
      <c r="FE413" s="54"/>
      <c r="FF413" s="54"/>
      <c r="FG413" s="54"/>
      <c r="FH413" s="54"/>
      <c r="FI413" s="54"/>
      <c r="FJ413" s="54"/>
      <c r="FK413" s="54"/>
      <c r="FL413" s="54"/>
      <c r="FM413" s="54"/>
      <c r="FN413" s="54"/>
      <c r="FO413" s="54"/>
      <c r="FP413" s="54"/>
      <c r="FQ413" s="54"/>
      <c r="FR413" s="54"/>
      <c r="FS413" s="54"/>
      <c r="FT413" s="54"/>
      <c r="FU413" s="54"/>
      <c r="FV413" s="54"/>
      <c r="FW413" s="54"/>
      <c r="FX413" s="54"/>
      <c r="FY413" s="54"/>
      <c r="FZ413" s="54"/>
      <c r="GA413" s="54"/>
      <c r="GB413" s="54"/>
      <c r="GC413" s="54"/>
      <c r="GD413" s="54"/>
      <c r="GE413" s="54"/>
      <c r="GF413" s="54"/>
      <c r="GG413" s="54"/>
      <c r="GH413" s="54"/>
      <c r="GI413" s="54"/>
      <c r="GJ413" s="54"/>
      <c r="GK413" s="54"/>
      <c r="GL413" s="54"/>
      <c r="GM413" s="54"/>
      <c r="GN413" s="54"/>
      <c r="GO413" s="54"/>
      <c r="GP413" s="54"/>
      <c r="GQ413" s="54"/>
      <c r="GR413" s="54"/>
      <c r="GS413" s="54"/>
      <c r="GT413" s="54"/>
      <c r="GU413" s="54"/>
      <c r="GV413" s="54"/>
      <c r="GW413" s="54"/>
      <c r="GX413" s="54"/>
      <c r="GY413" s="54"/>
      <c r="GZ413" s="54"/>
      <c r="HA413" s="54"/>
      <c r="HB413" s="54"/>
      <c r="HC413" s="54"/>
      <c r="HD413" s="54"/>
      <c r="HE413" s="54"/>
      <c r="HF413" s="54"/>
      <c r="HG413" s="54"/>
      <c r="HH413" s="54"/>
      <c r="HI413" s="54"/>
      <c r="HJ413" s="54"/>
      <c r="HK413" s="54"/>
      <c r="HL413" s="54"/>
      <c r="HM413" s="54"/>
      <c r="HN413" s="54"/>
      <c r="HO413" s="54"/>
    </row>
    <row r="414" spans="1:203" s="20" customFormat="1" ht="12.75" customHeight="1" hidden="1" outlineLevel="1">
      <c r="A414" s="475"/>
      <c r="B414" s="53" t="s">
        <v>294</v>
      </c>
      <c r="C414" s="102" t="s">
        <v>295</v>
      </c>
      <c r="D414" s="177">
        <v>5</v>
      </c>
      <c r="E414" s="222"/>
      <c r="F414" s="235"/>
      <c r="G414" s="235"/>
      <c r="H414" s="27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</row>
    <row r="415" spans="1:8" s="10" customFormat="1" ht="12.75" customHeight="1" hidden="1" outlineLevel="1">
      <c r="A415" s="475"/>
      <c r="B415" s="53" t="s">
        <v>294</v>
      </c>
      <c r="C415" s="102" t="s">
        <v>296</v>
      </c>
      <c r="D415" s="177">
        <v>10</v>
      </c>
      <c r="E415" s="222"/>
      <c r="F415" s="11"/>
      <c r="G415" s="11"/>
      <c r="H415" s="255"/>
    </row>
    <row r="416" spans="1:8" s="10" customFormat="1" ht="12.75" customHeight="1" hidden="1" outlineLevel="1">
      <c r="A416" s="475"/>
      <c r="B416" s="53" t="s">
        <v>294</v>
      </c>
      <c r="C416" s="102" t="s">
        <v>374</v>
      </c>
      <c r="D416" s="177">
        <v>1</v>
      </c>
      <c r="E416" s="222"/>
      <c r="F416" s="11"/>
      <c r="G416" s="11"/>
      <c r="H416" s="255"/>
    </row>
    <row r="417" spans="1:8" s="10" customFormat="1" ht="12.75" customHeight="1" hidden="1" outlineLevel="1">
      <c r="A417" s="475"/>
      <c r="B417" s="53" t="s">
        <v>294</v>
      </c>
      <c r="C417" s="102" t="s">
        <v>296</v>
      </c>
      <c r="D417" s="178">
        <v>10</v>
      </c>
      <c r="E417" s="222"/>
      <c r="F417" s="11"/>
      <c r="G417" s="11"/>
      <c r="H417" s="255"/>
    </row>
    <row r="418" spans="1:223" s="10" customFormat="1" ht="12.75" customHeight="1" collapsed="1">
      <c r="A418" s="475"/>
      <c r="B418" s="214" t="s">
        <v>297</v>
      </c>
      <c r="C418" s="105">
        <v>10</v>
      </c>
      <c r="D418" s="176">
        <f>SUM(D419:D428)</f>
        <v>234</v>
      </c>
      <c r="E418" s="186">
        <f>D418/C418</f>
        <v>23.4</v>
      </c>
      <c r="F418" s="176">
        <f>SUM(F419:F428)</f>
        <v>4</v>
      </c>
      <c r="G418" s="176">
        <f>SUM(G419:G428)</f>
        <v>142</v>
      </c>
      <c r="H418" s="263">
        <f>G418/D418</f>
        <v>0.6068376068376068</v>
      </c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  <c r="DZ418" s="55"/>
      <c r="EA418" s="55"/>
      <c r="EB418" s="55"/>
      <c r="EC418" s="55"/>
      <c r="ED418" s="55"/>
      <c r="EE418" s="55"/>
      <c r="EF418" s="55"/>
      <c r="EG418" s="55"/>
      <c r="EH418" s="55"/>
      <c r="EI418" s="55"/>
      <c r="EJ418" s="55"/>
      <c r="EK418" s="55"/>
      <c r="EL418" s="55"/>
      <c r="EM418" s="55"/>
      <c r="EN418" s="55"/>
      <c r="EO418" s="55"/>
      <c r="EP418" s="55"/>
      <c r="EQ418" s="55"/>
      <c r="ER418" s="55"/>
      <c r="ES418" s="55"/>
      <c r="ET418" s="55"/>
      <c r="EU418" s="55"/>
      <c r="EV418" s="55"/>
      <c r="EW418" s="55"/>
      <c r="EX418" s="55"/>
      <c r="EY418" s="55"/>
      <c r="EZ418" s="55"/>
      <c r="FA418" s="55"/>
      <c r="FB418" s="55"/>
      <c r="FC418" s="55"/>
      <c r="FD418" s="55"/>
      <c r="FE418" s="55"/>
      <c r="FF418" s="55"/>
      <c r="FG418" s="55"/>
      <c r="FH418" s="55"/>
      <c r="FI418" s="55"/>
      <c r="FJ418" s="55"/>
      <c r="FK418" s="55"/>
      <c r="FL418" s="55"/>
      <c r="FM418" s="55"/>
      <c r="FN418" s="55"/>
      <c r="FO418" s="55"/>
      <c r="FP418" s="55"/>
      <c r="FQ418" s="55"/>
      <c r="FR418" s="55"/>
      <c r="FS418" s="55"/>
      <c r="FT418" s="55"/>
      <c r="FU418" s="55"/>
      <c r="FV418" s="55"/>
      <c r="FW418" s="55"/>
      <c r="FX418" s="55"/>
      <c r="FY418" s="55"/>
      <c r="FZ418" s="55"/>
      <c r="GA418" s="55"/>
      <c r="GB418" s="55"/>
      <c r="GC418" s="55"/>
      <c r="GD418" s="55"/>
      <c r="GE418" s="55"/>
      <c r="GF418" s="55"/>
      <c r="GG418" s="55"/>
      <c r="GH418" s="55"/>
      <c r="GI418" s="55"/>
      <c r="GJ418" s="55"/>
      <c r="GK418" s="55"/>
      <c r="GL418" s="55"/>
      <c r="GM418" s="55"/>
      <c r="GN418" s="55"/>
      <c r="GO418" s="55"/>
      <c r="GP418" s="55"/>
      <c r="GQ418" s="55"/>
      <c r="GR418" s="55"/>
      <c r="GS418" s="55"/>
      <c r="GT418" s="55"/>
      <c r="GU418" s="55"/>
      <c r="GV418" s="55"/>
      <c r="GW418" s="55"/>
      <c r="GX418" s="55"/>
      <c r="GY418" s="55"/>
      <c r="GZ418" s="55"/>
      <c r="HA418" s="55"/>
      <c r="HB418" s="55"/>
      <c r="HC418" s="55"/>
      <c r="HD418" s="55"/>
      <c r="HE418" s="55"/>
      <c r="HF418" s="55"/>
      <c r="HG418" s="55"/>
      <c r="HH418" s="55"/>
      <c r="HI418" s="55"/>
      <c r="HJ418" s="55"/>
      <c r="HK418" s="55"/>
      <c r="HL418" s="55"/>
      <c r="HM418" s="55"/>
      <c r="HN418" s="55"/>
      <c r="HO418" s="55"/>
    </row>
    <row r="419" spans="1:8" s="9" customFormat="1" ht="12.75" customHeight="1" hidden="1" outlineLevel="1">
      <c r="A419" s="475"/>
      <c r="B419" s="53" t="s">
        <v>297</v>
      </c>
      <c r="C419" s="98" t="s">
        <v>298</v>
      </c>
      <c r="D419" s="171">
        <v>34</v>
      </c>
      <c r="E419" s="222"/>
      <c r="F419" s="16"/>
      <c r="G419" s="16"/>
      <c r="H419" s="249"/>
    </row>
    <row r="420" spans="1:8" s="9" customFormat="1" ht="24" customHeight="1" hidden="1" outlineLevel="1">
      <c r="A420" s="475"/>
      <c r="B420" s="53" t="s">
        <v>297</v>
      </c>
      <c r="C420" s="98" t="s">
        <v>299</v>
      </c>
      <c r="D420" s="171">
        <v>20</v>
      </c>
      <c r="E420" s="222"/>
      <c r="F420" s="16"/>
      <c r="G420" s="16"/>
      <c r="H420" s="249"/>
    </row>
    <row r="421" spans="1:8" s="9" customFormat="1" ht="27" customHeight="1" hidden="1" outlineLevel="1">
      <c r="A421" s="475"/>
      <c r="B421" s="53" t="s">
        <v>297</v>
      </c>
      <c r="C421" s="103" t="s">
        <v>300</v>
      </c>
      <c r="D421" s="179">
        <v>15</v>
      </c>
      <c r="E421" s="222"/>
      <c r="F421" s="16"/>
      <c r="G421" s="16"/>
      <c r="H421" s="249"/>
    </row>
    <row r="422" spans="1:8" s="9" customFormat="1" ht="26.25" customHeight="1" hidden="1" outlineLevel="1">
      <c r="A422" s="475"/>
      <c r="B422" s="53" t="s">
        <v>297</v>
      </c>
      <c r="C422" s="104" t="s">
        <v>301</v>
      </c>
      <c r="D422" s="180">
        <v>60</v>
      </c>
      <c r="E422" s="222"/>
      <c r="F422" s="16">
        <v>1</v>
      </c>
      <c r="G422" s="16">
        <v>60</v>
      </c>
      <c r="H422" s="249"/>
    </row>
    <row r="423" spans="1:8" s="9" customFormat="1" ht="26.25" customHeight="1" hidden="1" outlineLevel="1">
      <c r="A423" s="475"/>
      <c r="B423" s="53" t="s">
        <v>534</v>
      </c>
      <c r="C423" s="98" t="s">
        <v>374</v>
      </c>
      <c r="D423" s="171">
        <v>1</v>
      </c>
      <c r="E423" s="222"/>
      <c r="F423" s="16"/>
      <c r="G423" s="16"/>
      <c r="H423" s="249"/>
    </row>
    <row r="424" spans="1:8" s="9" customFormat="1" ht="26.25" customHeight="1" hidden="1" outlineLevel="1">
      <c r="A424" s="475"/>
      <c r="B424" s="53" t="s">
        <v>538</v>
      </c>
      <c r="C424" s="53" t="s">
        <v>536</v>
      </c>
      <c r="D424" s="171">
        <v>11</v>
      </c>
      <c r="E424" s="222"/>
      <c r="F424" s="16"/>
      <c r="G424" s="16"/>
      <c r="H424" s="249"/>
    </row>
    <row r="425" spans="1:8" s="9" customFormat="1" ht="26.25" customHeight="1" hidden="1" outlineLevel="1">
      <c r="A425" s="475"/>
      <c r="B425" s="53" t="s">
        <v>538</v>
      </c>
      <c r="C425" s="53" t="s">
        <v>537</v>
      </c>
      <c r="D425" s="171">
        <v>24</v>
      </c>
      <c r="E425" s="222"/>
      <c r="F425" s="16">
        <v>1</v>
      </c>
      <c r="G425" s="16">
        <v>24</v>
      </c>
      <c r="H425" s="249"/>
    </row>
    <row r="426" spans="1:8" s="9" customFormat="1" ht="26.25" customHeight="1" hidden="1" outlineLevel="1">
      <c r="A426" s="475"/>
      <c r="B426" s="53" t="s">
        <v>534</v>
      </c>
      <c r="C426" s="53" t="s">
        <v>535</v>
      </c>
      <c r="D426" s="171">
        <v>11</v>
      </c>
      <c r="E426" s="222"/>
      <c r="F426" s="16"/>
      <c r="G426" s="16"/>
      <c r="H426" s="249"/>
    </row>
    <row r="427" spans="1:8" s="9" customFormat="1" ht="26.25" customHeight="1" hidden="1" outlineLevel="1">
      <c r="A427" s="475"/>
      <c r="B427" s="53" t="s">
        <v>297</v>
      </c>
      <c r="C427" s="98" t="s">
        <v>552</v>
      </c>
      <c r="D427" s="171">
        <v>44</v>
      </c>
      <c r="E427" s="222"/>
      <c r="F427" s="16">
        <v>1</v>
      </c>
      <c r="G427" s="16">
        <v>44</v>
      </c>
      <c r="H427" s="249"/>
    </row>
    <row r="428" spans="1:8" s="9" customFormat="1" ht="12.75" customHeight="1" hidden="1" outlineLevel="1">
      <c r="A428" s="475"/>
      <c r="B428" s="270" t="s">
        <v>297</v>
      </c>
      <c r="C428" s="98" t="s">
        <v>302</v>
      </c>
      <c r="D428" s="171">
        <v>14</v>
      </c>
      <c r="E428" s="222"/>
      <c r="F428" s="16">
        <v>1</v>
      </c>
      <c r="G428" s="16">
        <v>14</v>
      </c>
      <c r="H428" s="249"/>
    </row>
    <row r="429" spans="1:8" s="296" customFormat="1" ht="42.75" customHeight="1" collapsed="1">
      <c r="A429" s="476"/>
      <c r="B429" s="272" t="s">
        <v>560</v>
      </c>
      <c r="C429" s="297">
        <f>C389+C393+C394+C408+C413+C418</f>
        <v>40</v>
      </c>
      <c r="D429" s="297">
        <f>D389+D393+D394+D408+D413+D418</f>
        <v>1056</v>
      </c>
      <c r="E429" s="188">
        <f>D429/C429</f>
        <v>26.4</v>
      </c>
      <c r="F429" s="297">
        <f>F389+F393+F394+F408+F413+F418</f>
        <v>11</v>
      </c>
      <c r="G429" s="297">
        <f>G389+G393+G394+G408+G413+G418</f>
        <v>421</v>
      </c>
      <c r="H429" s="295">
        <f>G429/D429</f>
        <v>0.39867424242424243</v>
      </c>
    </row>
    <row r="430" spans="1:8" s="25" customFormat="1" ht="11.25" customHeight="1">
      <c r="A430" s="469" t="s">
        <v>562</v>
      </c>
      <c r="B430" s="192" t="s">
        <v>522</v>
      </c>
      <c r="C430" s="105">
        <v>16</v>
      </c>
      <c r="D430" s="119">
        <f>SUM(D431:D446)</f>
        <v>513</v>
      </c>
      <c r="E430" s="186">
        <f>D430/C430</f>
        <v>32.0625</v>
      </c>
      <c r="F430" s="119">
        <f>SUM(F431:F446)</f>
        <v>3</v>
      </c>
      <c r="G430" s="119">
        <f>SUM(G431:G446)</f>
        <v>66</v>
      </c>
      <c r="H430" s="260">
        <f>G430/D430</f>
        <v>0.1286549707602339</v>
      </c>
    </row>
    <row r="431" spans="1:8" s="9" customFormat="1" ht="15.75" customHeight="1" hidden="1" outlineLevel="1">
      <c r="A431" s="470"/>
      <c r="B431" s="16" t="s">
        <v>522</v>
      </c>
      <c r="C431" s="57" t="s">
        <v>442</v>
      </c>
      <c r="D431" s="116">
        <v>97</v>
      </c>
      <c r="E431" s="222"/>
      <c r="F431" s="16"/>
      <c r="G431" s="16"/>
      <c r="H431" s="249"/>
    </row>
    <row r="432" spans="1:8" s="9" customFormat="1" ht="15.75" customHeight="1" hidden="1" outlineLevel="1">
      <c r="A432" s="470"/>
      <c r="B432" s="16" t="s">
        <v>522</v>
      </c>
      <c r="C432" s="57" t="s">
        <v>443</v>
      </c>
      <c r="D432" s="116">
        <v>47</v>
      </c>
      <c r="E432" s="222"/>
      <c r="F432" s="16">
        <v>1</v>
      </c>
      <c r="G432" s="16">
        <v>47</v>
      </c>
      <c r="H432" s="249"/>
    </row>
    <row r="433" spans="1:8" s="9" customFormat="1" ht="15.75" customHeight="1" hidden="1" outlineLevel="1">
      <c r="A433" s="470"/>
      <c r="B433" s="16" t="s">
        <v>522</v>
      </c>
      <c r="C433" s="57" t="s">
        <v>444</v>
      </c>
      <c r="D433" s="116">
        <v>19</v>
      </c>
      <c r="E433" s="222"/>
      <c r="F433" s="16">
        <v>1</v>
      </c>
      <c r="G433" s="16">
        <v>19</v>
      </c>
      <c r="H433" s="249"/>
    </row>
    <row r="434" spans="1:8" s="9" customFormat="1" ht="15.75" customHeight="1" hidden="1" outlineLevel="1">
      <c r="A434" s="470"/>
      <c r="B434" s="16" t="s">
        <v>522</v>
      </c>
      <c r="C434" s="57" t="s">
        <v>445</v>
      </c>
      <c r="D434" s="116">
        <v>16</v>
      </c>
      <c r="E434" s="222"/>
      <c r="F434" s="16"/>
      <c r="G434" s="16"/>
      <c r="H434" s="249"/>
    </row>
    <row r="435" spans="1:8" s="9" customFormat="1" ht="15.75" customHeight="1" hidden="1" outlineLevel="1">
      <c r="A435" s="470"/>
      <c r="B435" s="16" t="s">
        <v>522</v>
      </c>
      <c r="C435" s="57" t="s">
        <v>371</v>
      </c>
      <c r="D435" s="116">
        <v>33</v>
      </c>
      <c r="E435" s="222"/>
      <c r="F435" s="16">
        <v>1</v>
      </c>
      <c r="G435" s="16"/>
      <c r="H435" s="249"/>
    </row>
    <row r="436" spans="1:8" s="9" customFormat="1" ht="15.75" customHeight="1" hidden="1" outlineLevel="1">
      <c r="A436" s="470"/>
      <c r="B436" s="16" t="s">
        <v>522</v>
      </c>
      <c r="C436" s="57" t="s">
        <v>447</v>
      </c>
      <c r="D436" s="116">
        <v>10</v>
      </c>
      <c r="E436" s="222"/>
      <c r="F436" s="16"/>
      <c r="G436" s="16"/>
      <c r="H436" s="249"/>
    </row>
    <row r="437" spans="1:8" s="9" customFormat="1" ht="15.75" customHeight="1" hidden="1" outlineLevel="1">
      <c r="A437" s="470"/>
      <c r="B437" s="16" t="s">
        <v>522</v>
      </c>
      <c r="C437" s="57" t="s">
        <v>448</v>
      </c>
      <c r="D437" s="116">
        <v>73</v>
      </c>
      <c r="E437" s="222"/>
      <c r="F437" s="16"/>
      <c r="G437" s="16"/>
      <c r="H437" s="249"/>
    </row>
    <row r="438" spans="1:8" s="9" customFormat="1" ht="15.75" customHeight="1" hidden="1" outlineLevel="1">
      <c r="A438" s="470"/>
      <c r="B438" s="16" t="s">
        <v>522</v>
      </c>
      <c r="C438" s="57" t="s">
        <v>449</v>
      </c>
      <c r="D438" s="116">
        <v>10</v>
      </c>
      <c r="E438" s="222"/>
      <c r="F438" s="16"/>
      <c r="G438" s="16"/>
      <c r="H438" s="249"/>
    </row>
    <row r="439" spans="1:8" s="9" customFormat="1" ht="15.75" customHeight="1" hidden="1" outlineLevel="1">
      <c r="A439" s="470"/>
      <c r="B439" s="16" t="s">
        <v>522</v>
      </c>
      <c r="C439" s="57" t="s">
        <v>450</v>
      </c>
      <c r="D439" s="116">
        <v>51</v>
      </c>
      <c r="E439" s="222"/>
      <c r="F439" s="16"/>
      <c r="G439" s="16"/>
      <c r="H439" s="249"/>
    </row>
    <row r="440" spans="1:8" s="9" customFormat="1" ht="15.75" customHeight="1" hidden="1" outlineLevel="1">
      <c r="A440" s="470"/>
      <c r="B440" s="16" t="s">
        <v>522</v>
      </c>
      <c r="C440" s="57" t="s">
        <v>451</v>
      </c>
      <c r="D440" s="116">
        <v>19</v>
      </c>
      <c r="E440" s="222"/>
      <c r="F440" s="16"/>
      <c r="G440" s="16"/>
      <c r="H440" s="249"/>
    </row>
    <row r="441" spans="1:8" s="9" customFormat="1" ht="15.75" customHeight="1" hidden="1" outlineLevel="1">
      <c r="A441" s="470"/>
      <c r="B441" s="16" t="s">
        <v>522</v>
      </c>
      <c r="C441" s="57" t="s">
        <v>452</v>
      </c>
      <c r="D441" s="116">
        <v>15</v>
      </c>
      <c r="E441" s="222"/>
      <c r="F441" s="16"/>
      <c r="G441" s="16"/>
      <c r="H441" s="249"/>
    </row>
    <row r="442" spans="1:8" s="9" customFormat="1" ht="15.75" customHeight="1" hidden="1" outlineLevel="1">
      <c r="A442" s="470"/>
      <c r="B442" s="16" t="s">
        <v>522</v>
      </c>
      <c r="C442" s="57" t="s">
        <v>453</v>
      </c>
      <c r="D442" s="116">
        <v>27</v>
      </c>
      <c r="E442" s="222"/>
      <c r="F442" s="16"/>
      <c r="G442" s="16"/>
      <c r="H442" s="249"/>
    </row>
    <row r="443" spans="1:8" s="9" customFormat="1" ht="15.75" customHeight="1" hidden="1" outlineLevel="1">
      <c r="A443" s="470"/>
      <c r="B443" s="16" t="s">
        <v>522</v>
      </c>
      <c r="C443" s="57" t="s">
        <v>454</v>
      </c>
      <c r="D443" s="116">
        <v>30</v>
      </c>
      <c r="E443" s="222"/>
      <c r="F443" s="16"/>
      <c r="G443" s="16"/>
      <c r="H443" s="249"/>
    </row>
    <row r="444" spans="1:8" s="9" customFormat="1" ht="15.75" customHeight="1" hidden="1" outlineLevel="1">
      <c r="A444" s="470"/>
      <c r="B444" s="16" t="s">
        <v>522</v>
      </c>
      <c r="C444" s="66" t="s">
        <v>455</v>
      </c>
      <c r="D444" s="116">
        <v>20</v>
      </c>
      <c r="E444" s="222"/>
      <c r="F444" s="16"/>
      <c r="G444" s="16"/>
      <c r="H444" s="249"/>
    </row>
    <row r="445" spans="1:8" s="9" customFormat="1" ht="15.75" customHeight="1" hidden="1" outlineLevel="1">
      <c r="A445" s="470"/>
      <c r="B445" s="16" t="s">
        <v>522</v>
      </c>
      <c r="C445" s="57" t="s">
        <v>456</v>
      </c>
      <c r="D445" s="116">
        <v>10</v>
      </c>
      <c r="E445" s="222"/>
      <c r="F445" s="16"/>
      <c r="G445" s="16"/>
      <c r="H445" s="249"/>
    </row>
    <row r="446" spans="1:8" s="9" customFormat="1" ht="15.75" customHeight="1" hidden="1" outlineLevel="1">
      <c r="A446" s="470"/>
      <c r="B446" s="16" t="s">
        <v>522</v>
      </c>
      <c r="C446" s="57" t="s">
        <v>457</v>
      </c>
      <c r="D446" s="116">
        <v>36</v>
      </c>
      <c r="E446" s="222"/>
      <c r="F446" s="16"/>
      <c r="G446" s="16"/>
      <c r="H446" s="249"/>
    </row>
    <row r="447" spans="1:8" s="9" customFormat="1" ht="11.25" customHeight="1" collapsed="1">
      <c r="A447" s="470"/>
      <c r="B447" s="192" t="s">
        <v>523</v>
      </c>
      <c r="C447" s="105">
        <v>4</v>
      </c>
      <c r="D447" s="119">
        <f>SUM(D448:D451)</f>
        <v>99</v>
      </c>
      <c r="E447" s="186">
        <f>D447/C447</f>
        <v>24.75</v>
      </c>
      <c r="F447" s="262">
        <v>0</v>
      </c>
      <c r="G447" s="262">
        <v>0</v>
      </c>
      <c r="H447" s="260">
        <v>0</v>
      </c>
    </row>
    <row r="448" spans="1:8" s="9" customFormat="1" ht="22.5" customHeight="1" hidden="1" outlineLevel="1">
      <c r="A448" s="470"/>
      <c r="B448" s="16" t="s">
        <v>523</v>
      </c>
      <c r="C448" s="57" t="s">
        <v>445</v>
      </c>
      <c r="D448" s="116">
        <v>36</v>
      </c>
      <c r="E448" s="222"/>
      <c r="F448" s="16"/>
      <c r="G448" s="16"/>
      <c r="H448" s="249"/>
    </row>
    <row r="449" spans="1:8" s="9" customFormat="1" ht="24" customHeight="1" hidden="1" outlineLevel="1">
      <c r="A449" s="470"/>
      <c r="B449" s="16" t="s">
        <v>523</v>
      </c>
      <c r="C449" s="57" t="s">
        <v>458</v>
      </c>
      <c r="D449" s="116">
        <v>10</v>
      </c>
      <c r="E449" s="222"/>
      <c r="F449" s="16"/>
      <c r="G449" s="16"/>
      <c r="H449" s="249"/>
    </row>
    <row r="450" spans="1:8" s="9" customFormat="1" ht="15.75" customHeight="1" hidden="1" outlineLevel="1">
      <c r="A450" s="470"/>
      <c r="B450" s="16" t="s">
        <v>523</v>
      </c>
      <c r="C450" s="57" t="s">
        <v>459</v>
      </c>
      <c r="D450" s="116">
        <v>11</v>
      </c>
      <c r="E450" s="222"/>
      <c r="F450" s="16"/>
      <c r="G450" s="16"/>
      <c r="H450" s="249"/>
    </row>
    <row r="451" spans="1:8" s="9" customFormat="1" ht="24" customHeight="1" hidden="1" outlineLevel="1">
      <c r="A451" s="470"/>
      <c r="B451" s="16" t="s">
        <v>523</v>
      </c>
      <c r="C451" s="57" t="s">
        <v>460</v>
      </c>
      <c r="D451" s="116">
        <v>42</v>
      </c>
      <c r="E451" s="222"/>
      <c r="F451" s="16"/>
      <c r="G451" s="16"/>
      <c r="H451" s="249"/>
    </row>
    <row r="452" spans="1:8" s="9" customFormat="1" ht="11.25" customHeight="1" collapsed="1">
      <c r="A452" s="470"/>
      <c r="B452" s="192" t="s">
        <v>544</v>
      </c>
      <c r="C452" s="105">
        <v>5</v>
      </c>
      <c r="D452" s="119">
        <f>SUM(D453:D457)</f>
        <v>78</v>
      </c>
      <c r="E452" s="186">
        <f>D452/C452</f>
        <v>15.6</v>
      </c>
      <c r="F452" s="267">
        <v>0</v>
      </c>
      <c r="G452" s="267">
        <v>0</v>
      </c>
      <c r="H452" s="260">
        <v>0</v>
      </c>
    </row>
    <row r="453" spans="1:8" s="9" customFormat="1" ht="35.25" customHeight="1" hidden="1" outlineLevel="1">
      <c r="A453" s="470"/>
      <c r="B453" s="16" t="s">
        <v>544</v>
      </c>
      <c r="C453" s="57" t="s">
        <v>461</v>
      </c>
      <c r="D453" s="116">
        <v>16</v>
      </c>
      <c r="E453" s="222"/>
      <c r="F453" s="16"/>
      <c r="G453" s="16"/>
      <c r="H453" s="249"/>
    </row>
    <row r="454" spans="1:8" s="9" customFormat="1" ht="27.75" customHeight="1" hidden="1" outlineLevel="1">
      <c r="A454" s="470"/>
      <c r="B454" s="16" t="s">
        <v>544</v>
      </c>
      <c r="C454" s="57" t="s">
        <v>462</v>
      </c>
      <c r="D454" s="116">
        <v>15</v>
      </c>
      <c r="E454" s="222"/>
      <c r="F454" s="16"/>
      <c r="G454" s="16"/>
      <c r="H454" s="249"/>
    </row>
    <row r="455" spans="1:8" s="9" customFormat="1" ht="24" customHeight="1" hidden="1" outlineLevel="1">
      <c r="A455" s="470"/>
      <c r="B455" s="16" t="s">
        <v>544</v>
      </c>
      <c r="C455" s="57" t="s">
        <v>431</v>
      </c>
      <c r="D455" s="116">
        <v>15</v>
      </c>
      <c r="E455" s="222"/>
      <c r="F455" s="16"/>
      <c r="G455" s="16"/>
      <c r="H455" s="249"/>
    </row>
    <row r="456" spans="1:8" s="9" customFormat="1" ht="24" customHeight="1" hidden="1" outlineLevel="1">
      <c r="A456" s="470"/>
      <c r="B456" s="16" t="s">
        <v>544</v>
      </c>
      <c r="C456" s="57" t="s">
        <v>463</v>
      </c>
      <c r="D456" s="116">
        <v>11</v>
      </c>
      <c r="E456" s="222"/>
      <c r="F456" s="16"/>
      <c r="G456" s="16"/>
      <c r="H456" s="249"/>
    </row>
    <row r="457" spans="1:8" s="9" customFormat="1" ht="36" customHeight="1" hidden="1" outlineLevel="1">
      <c r="A457" s="470"/>
      <c r="B457" s="16" t="s">
        <v>544</v>
      </c>
      <c r="C457" s="57" t="s">
        <v>464</v>
      </c>
      <c r="D457" s="116">
        <v>21</v>
      </c>
      <c r="E457" s="222"/>
      <c r="F457" s="16"/>
      <c r="G457" s="16"/>
      <c r="H457" s="249"/>
    </row>
    <row r="458" spans="1:8" s="9" customFormat="1" ht="11.25" customHeight="1" collapsed="1">
      <c r="A458" s="470"/>
      <c r="B458" s="192" t="s">
        <v>545</v>
      </c>
      <c r="C458" s="105">
        <v>5</v>
      </c>
      <c r="D458" s="119">
        <f>SUM(D459:D463)</f>
        <v>106</v>
      </c>
      <c r="E458" s="186">
        <f>D458/C458</f>
        <v>21.2</v>
      </c>
      <c r="F458" s="262">
        <v>0</v>
      </c>
      <c r="G458" s="262">
        <v>0</v>
      </c>
      <c r="H458" s="260">
        <v>0</v>
      </c>
    </row>
    <row r="459" spans="1:8" s="9" customFormat="1" ht="24" customHeight="1" hidden="1" outlineLevel="1">
      <c r="A459" s="470"/>
      <c r="B459" s="16" t="s">
        <v>545</v>
      </c>
      <c r="C459" s="57" t="s">
        <v>465</v>
      </c>
      <c r="D459" s="116">
        <v>32</v>
      </c>
      <c r="E459" s="222"/>
      <c r="F459" s="16"/>
      <c r="G459" s="16"/>
      <c r="H459" s="249"/>
    </row>
    <row r="460" spans="1:8" s="9" customFormat="1" ht="30.75" customHeight="1" hidden="1" outlineLevel="1">
      <c r="A460" s="470"/>
      <c r="B460" s="16" t="s">
        <v>545</v>
      </c>
      <c r="C460" s="57" t="s">
        <v>467</v>
      </c>
      <c r="D460" s="116">
        <v>15</v>
      </c>
      <c r="E460" s="222"/>
      <c r="F460" s="16"/>
      <c r="G460" s="16"/>
      <c r="H460" s="249"/>
    </row>
    <row r="461" spans="1:8" s="9" customFormat="1" ht="24.75" customHeight="1" hidden="1" outlineLevel="1">
      <c r="A461" s="470"/>
      <c r="B461" s="16" t="s">
        <v>545</v>
      </c>
      <c r="C461" s="57" t="s">
        <v>183</v>
      </c>
      <c r="D461" s="116">
        <v>23</v>
      </c>
      <c r="E461" s="222"/>
      <c r="F461" s="16"/>
      <c r="G461" s="16"/>
      <c r="H461" s="249"/>
    </row>
    <row r="462" spans="1:8" s="9" customFormat="1" ht="15" customHeight="1" hidden="1" outlineLevel="1">
      <c r="A462" s="470"/>
      <c r="B462" s="16" t="s">
        <v>545</v>
      </c>
      <c r="C462" s="57" t="s">
        <v>144</v>
      </c>
      <c r="D462" s="116">
        <v>22</v>
      </c>
      <c r="E462" s="222"/>
      <c r="F462" s="16"/>
      <c r="G462" s="16"/>
      <c r="H462" s="249"/>
    </row>
    <row r="463" spans="1:8" s="9" customFormat="1" ht="15.75" customHeight="1" hidden="1" outlineLevel="1">
      <c r="A463" s="470"/>
      <c r="B463" s="16" t="s">
        <v>545</v>
      </c>
      <c r="C463" s="66" t="s">
        <v>145</v>
      </c>
      <c r="D463" s="120">
        <v>14</v>
      </c>
      <c r="E463" s="222"/>
      <c r="F463" s="16"/>
      <c r="G463" s="16"/>
      <c r="H463" s="249"/>
    </row>
    <row r="464" spans="1:8" s="56" customFormat="1" ht="11.25" customHeight="1" collapsed="1">
      <c r="A464" s="470"/>
      <c r="B464" s="216" t="s">
        <v>303</v>
      </c>
      <c r="C464" s="105">
        <v>18</v>
      </c>
      <c r="D464" s="181">
        <f>SUM(D465:D482)</f>
        <v>655</v>
      </c>
      <c r="E464" s="186">
        <f>D464/C464</f>
        <v>36.388888888888886</v>
      </c>
      <c r="F464" s="262">
        <v>0</v>
      </c>
      <c r="G464" s="262">
        <v>0</v>
      </c>
      <c r="H464" s="260">
        <v>0</v>
      </c>
    </row>
    <row r="465" spans="1:8" s="56" customFormat="1" ht="11.25" customHeight="1" hidden="1" outlineLevel="1">
      <c r="A465" s="470"/>
      <c r="B465" s="217" t="s">
        <v>303</v>
      </c>
      <c r="C465" s="99" t="s">
        <v>304</v>
      </c>
      <c r="D465" s="182">
        <v>40</v>
      </c>
      <c r="E465" s="222"/>
      <c r="F465" s="244"/>
      <c r="G465" s="244"/>
      <c r="H465" s="249"/>
    </row>
    <row r="466" spans="1:8" s="56" customFormat="1" ht="11.25" customHeight="1" hidden="1" outlineLevel="1">
      <c r="A466" s="470"/>
      <c r="B466" s="217" t="s">
        <v>303</v>
      </c>
      <c r="C466" s="99" t="s">
        <v>305</v>
      </c>
      <c r="D466" s="182">
        <v>14</v>
      </c>
      <c r="E466" s="222"/>
      <c r="F466" s="244"/>
      <c r="G466" s="244"/>
      <c r="H466" s="249"/>
    </row>
    <row r="467" spans="1:8" s="56" customFormat="1" ht="11.25" customHeight="1" hidden="1" outlineLevel="1">
      <c r="A467" s="470"/>
      <c r="B467" s="217" t="s">
        <v>303</v>
      </c>
      <c r="C467" s="99" t="s">
        <v>306</v>
      </c>
      <c r="D467" s="182">
        <v>23</v>
      </c>
      <c r="E467" s="222"/>
      <c r="F467" s="244"/>
      <c r="G467" s="244"/>
      <c r="H467" s="249"/>
    </row>
    <row r="468" spans="1:8" s="56" customFormat="1" ht="11.25" customHeight="1" hidden="1" outlineLevel="1">
      <c r="A468" s="470"/>
      <c r="B468" s="217" t="s">
        <v>303</v>
      </c>
      <c r="C468" s="99" t="s">
        <v>307</v>
      </c>
      <c r="D468" s="182">
        <v>14</v>
      </c>
      <c r="E468" s="222"/>
      <c r="F468" s="244"/>
      <c r="G468" s="244"/>
      <c r="H468" s="249"/>
    </row>
    <row r="469" spans="1:8" s="56" customFormat="1" ht="11.25" customHeight="1" hidden="1" outlineLevel="1">
      <c r="A469" s="470"/>
      <c r="B469" s="217" t="s">
        <v>303</v>
      </c>
      <c r="C469" s="99" t="s">
        <v>308</v>
      </c>
      <c r="D469" s="182">
        <v>47</v>
      </c>
      <c r="E469" s="222"/>
      <c r="F469" s="244"/>
      <c r="G469" s="244"/>
      <c r="H469" s="249"/>
    </row>
    <row r="470" spans="1:8" s="56" customFormat="1" ht="11.25" customHeight="1" hidden="1" outlineLevel="1">
      <c r="A470" s="470"/>
      <c r="B470" s="217" t="s">
        <v>303</v>
      </c>
      <c r="C470" s="99" t="s">
        <v>309</v>
      </c>
      <c r="D470" s="182">
        <v>67</v>
      </c>
      <c r="E470" s="222"/>
      <c r="F470" s="244"/>
      <c r="G470" s="244"/>
      <c r="H470" s="249"/>
    </row>
    <row r="471" spans="1:8" s="56" customFormat="1" ht="11.25" customHeight="1" hidden="1" outlineLevel="1">
      <c r="A471" s="470"/>
      <c r="B471" s="217" t="s">
        <v>303</v>
      </c>
      <c r="C471" s="99" t="s">
        <v>510</v>
      </c>
      <c r="D471" s="182">
        <v>140</v>
      </c>
      <c r="E471" s="222"/>
      <c r="F471" s="244"/>
      <c r="G471" s="244"/>
      <c r="H471" s="249"/>
    </row>
    <row r="472" spans="1:8" s="56" customFormat="1" ht="11.25" customHeight="1" hidden="1" outlineLevel="1">
      <c r="A472" s="470"/>
      <c r="B472" s="217" t="s">
        <v>303</v>
      </c>
      <c r="C472" s="99" t="s">
        <v>310</v>
      </c>
      <c r="D472" s="182">
        <v>89</v>
      </c>
      <c r="E472" s="222"/>
      <c r="F472" s="244"/>
      <c r="G472" s="244"/>
      <c r="H472" s="249"/>
    </row>
    <row r="473" spans="1:8" s="56" customFormat="1" ht="11.25" customHeight="1" hidden="1" outlineLevel="1">
      <c r="A473" s="470"/>
      <c r="B473" s="217" t="s">
        <v>303</v>
      </c>
      <c r="C473" s="99" t="s">
        <v>311</v>
      </c>
      <c r="D473" s="182">
        <v>66</v>
      </c>
      <c r="E473" s="222"/>
      <c r="F473" s="244"/>
      <c r="G473" s="244"/>
      <c r="H473" s="249"/>
    </row>
    <row r="474" spans="1:8" s="56" customFormat="1" ht="11.25" customHeight="1" hidden="1" outlineLevel="1">
      <c r="A474" s="470"/>
      <c r="B474" s="217" t="s">
        <v>303</v>
      </c>
      <c r="C474" s="99" t="s">
        <v>312</v>
      </c>
      <c r="D474" s="182">
        <v>19</v>
      </c>
      <c r="E474" s="222"/>
      <c r="F474" s="244"/>
      <c r="G474" s="244"/>
      <c r="H474" s="249"/>
    </row>
    <row r="475" spans="1:8" s="56" customFormat="1" ht="11.25" customHeight="1" hidden="1" outlineLevel="1">
      <c r="A475" s="470"/>
      <c r="B475" s="217" t="s">
        <v>303</v>
      </c>
      <c r="C475" s="99" t="s">
        <v>313</v>
      </c>
      <c r="D475" s="182">
        <v>17</v>
      </c>
      <c r="E475" s="222"/>
      <c r="F475" s="244"/>
      <c r="G475" s="244"/>
      <c r="H475" s="249"/>
    </row>
    <row r="476" spans="1:8" s="56" customFormat="1" ht="11.25" customHeight="1" hidden="1" outlineLevel="1">
      <c r="A476" s="470"/>
      <c r="B476" s="217" t="s">
        <v>303</v>
      </c>
      <c r="C476" s="99" t="s">
        <v>374</v>
      </c>
      <c r="D476" s="182">
        <v>3</v>
      </c>
      <c r="E476" s="222"/>
      <c r="F476" s="244"/>
      <c r="G476" s="244"/>
      <c r="H476" s="249"/>
    </row>
    <row r="477" spans="1:8" s="56" customFormat="1" ht="11.25" customHeight="1" hidden="1" outlineLevel="1">
      <c r="A477" s="470"/>
      <c r="B477" s="217" t="s">
        <v>303</v>
      </c>
      <c r="C477" s="99" t="s">
        <v>314</v>
      </c>
      <c r="D477" s="182">
        <v>12</v>
      </c>
      <c r="E477" s="222"/>
      <c r="F477" s="244"/>
      <c r="G477" s="244"/>
      <c r="H477" s="249"/>
    </row>
    <row r="478" spans="1:8" s="56" customFormat="1" ht="11.25" customHeight="1" hidden="1" outlineLevel="1">
      <c r="A478" s="470"/>
      <c r="B478" s="217" t="s">
        <v>303</v>
      </c>
      <c r="C478" s="99" t="s">
        <v>315</v>
      </c>
      <c r="D478" s="182">
        <v>14</v>
      </c>
      <c r="E478" s="222"/>
      <c r="F478" s="244"/>
      <c r="G478" s="244"/>
      <c r="H478" s="249"/>
    </row>
    <row r="479" spans="1:8" s="56" customFormat="1" ht="11.25" customHeight="1" hidden="1" outlineLevel="1">
      <c r="A479" s="470"/>
      <c r="B479" s="217" t="s">
        <v>303</v>
      </c>
      <c r="C479" s="99" t="s">
        <v>316</v>
      </c>
      <c r="D479" s="182">
        <v>37</v>
      </c>
      <c r="E479" s="222"/>
      <c r="F479" s="244"/>
      <c r="G479" s="244"/>
      <c r="H479" s="249"/>
    </row>
    <row r="480" spans="1:8" s="56" customFormat="1" ht="11.25" customHeight="1" hidden="1" outlineLevel="1">
      <c r="A480" s="470"/>
      <c r="B480" s="217" t="s">
        <v>303</v>
      </c>
      <c r="C480" s="99" t="s">
        <v>317</v>
      </c>
      <c r="D480" s="182">
        <v>10</v>
      </c>
      <c r="E480" s="222"/>
      <c r="F480" s="244"/>
      <c r="G480" s="244"/>
      <c r="H480" s="249"/>
    </row>
    <row r="481" spans="1:8" s="56" customFormat="1" ht="11.25" customHeight="1" hidden="1" outlineLevel="1">
      <c r="A481" s="470"/>
      <c r="B481" s="217" t="s">
        <v>303</v>
      </c>
      <c r="C481" s="99" t="s">
        <v>318</v>
      </c>
      <c r="D481" s="182">
        <v>15</v>
      </c>
      <c r="E481" s="222"/>
      <c r="F481" s="244"/>
      <c r="G481" s="244"/>
      <c r="H481" s="249"/>
    </row>
    <row r="482" spans="1:8" s="56" customFormat="1" ht="11.25" customHeight="1" hidden="1" outlineLevel="1">
      <c r="A482" s="470"/>
      <c r="B482" s="217" t="s">
        <v>303</v>
      </c>
      <c r="C482" s="99" t="s">
        <v>319</v>
      </c>
      <c r="D482" s="182">
        <v>28</v>
      </c>
      <c r="E482" s="222"/>
      <c r="F482" s="244"/>
      <c r="G482" s="244"/>
      <c r="H482" s="249"/>
    </row>
    <row r="483" spans="1:8" s="9" customFormat="1" ht="14.25" customHeight="1" collapsed="1">
      <c r="A483" s="470"/>
      <c r="B483" s="207" t="s">
        <v>578</v>
      </c>
      <c r="C483" s="105">
        <v>17</v>
      </c>
      <c r="D483" s="121">
        <f>SUM(D484:D500)</f>
        <v>609</v>
      </c>
      <c r="E483" s="186">
        <f>D483/C483</f>
        <v>35.8235294117647</v>
      </c>
      <c r="F483" s="262">
        <v>0</v>
      </c>
      <c r="G483" s="262">
        <v>0</v>
      </c>
      <c r="H483" s="260">
        <v>0</v>
      </c>
    </row>
    <row r="484" spans="1:8" s="9" customFormat="1" ht="22.5" customHeight="1" hidden="1" outlineLevel="1">
      <c r="A484" s="470"/>
      <c r="B484" s="209" t="s">
        <v>386</v>
      </c>
      <c r="C484" s="60" t="s">
        <v>387</v>
      </c>
      <c r="D484" s="163">
        <v>52</v>
      </c>
      <c r="E484" s="222"/>
      <c r="F484" s="16"/>
      <c r="G484" s="16"/>
      <c r="H484" s="249"/>
    </row>
    <row r="485" spans="1:8" s="27" customFormat="1" ht="22.5" customHeight="1" hidden="1" outlineLevel="1">
      <c r="A485" s="470"/>
      <c r="B485" s="209" t="s">
        <v>386</v>
      </c>
      <c r="C485" s="81" t="s">
        <v>388</v>
      </c>
      <c r="D485" s="164">
        <v>20</v>
      </c>
      <c r="E485" s="222"/>
      <c r="F485" s="241"/>
      <c r="G485" s="241"/>
      <c r="H485" s="285"/>
    </row>
    <row r="486" spans="1:8" s="27" customFormat="1" ht="22.5" customHeight="1" hidden="1" outlineLevel="1">
      <c r="A486" s="470"/>
      <c r="B486" s="209" t="s">
        <v>386</v>
      </c>
      <c r="C486" s="81" t="s">
        <v>389</v>
      </c>
      <c r="D486" s="163">
        <v>15</v>
      </c>
      <c r="E486" s="222"/>
      <c r="F486" s="241"/>
      <c r="G486" s="241"/>
      <c r="H486" s="285"/>
    </row>
    <row r="487" spans="1:8" s="27" customFormat="1" ht="22.5" customHeight="1" hidden="1" outlineLevel="1">
      <c r="A487" s="470"/>
      <c r="B487" s="209" t="s">
        <v>386</v>
      </c>
      <c r="C487" s="81" t="s">
        <v>390</v>
      </c>
      <c r="D487" s="164">
        <v>30</v>
      </c>
      <c r="E487" s="222"/>
      <c r="F487" s="241"/>
      <c r="G487" s="241"/>
      <c r="H487" s="285"/>
    </row>
    <row r="488" spans="1:8" s="27" customFormat="1" ht="22.5" customHeight="1" hidden="1" outlineLevel="1">
      <c r="A488" s="470"/>
      <c r="B488" s="209" t="s">
        <v>386</v>
      </c>
      <c r="C488" s="82" t="s">
        <v>391</v>
      </c>
      <c r="D488" s="165">
        <v>254</v>
      </c>
      <c r="E488" s="222"/>
      <c r="F488" s="241"/>
      <c r="G488" s="241"/>
      <c r="H488" s="285"/>
    </row>
    <row r="489" spans="1:8" s="9" customFormat="1" ht="22.5" customHeight="1" hidden="1" outlineLevel="1">
      <c r="A489" s="470"/>
      <c r="B489" s="209" t="s">
        <v>386</v>
      </c>
      <c r="C489" s="82" t="s">
        <v>392</v>
      </c>
      <c r="D489" s="164">
        <v>22</v>
      </c>
      <c r="E489" s="222"/>
      <c r="F489" s="16"/>
      <c r="G489" s="16"/>
      <c r="H489" s="249"/>
    </row>
    <row r="490" spans="1:8" s="9" customFormat="1" ht="22.5" customHeight="1" hidden="1" outlineLevel="1">
      <c r="A490" s="470"/>
      <c r="B490" s="209" t="s">
        <v>386</v>
      </c>
      <c r="C490" s="82" t="s">
        <v>393</v>
      </c>
      <c r="D490" s="164">
        <v>33</v>
      </c>
      <c r="E490" s="222"/>
      <c r="F490" s="16"/>
      <c r="G490" s="16"/>
      <c r="H490" s="249"/>
    </row>
    <row r="491" spans="1:8" s="27" customFormat="1" ht="22.5" customHeight="1" hidden="1" outlineLevel="1">
      <c r="A491" s="470"/>
      <c r="B491" s="209" t="s">
        <v>386</v>
      </c>
      <c r="C491" s="81" t="s">
        <v>394</v>
      </c>
      <c r="D491" s="164">
        <v>11</v>
      </c>
      <c r="E491" s="222"/>
      <c r="F491" s="241"/>
      <c r="G491" s="241"/>
      <c r="H491" s="285"/>
    </row>
    <row r="492" spans="1:8" s="9" customFormat="1" ht="22.5" customHeight="1" hidden="1" outlineLevel="1">
      <c r="A492" s="470"/>
      <c r="B492" s="209" t="s">
        <v>386</v>
      </c>
      <c r="C492" s="83" t="s">
        <v>395</v>
      </c>
      <c r="D492" s="166">
        <v>39</v>
      </c>
      <c r="E492" s="222"/>
      <c r="F492" s="16"/>
      <c r="G492" s="16"/>
      <c r="H492" s="249"/>
    </row>
    <row r="493" spans="1:8" s="27" customFormat="1" ht="22.5" customHeight="1" hidden="1" outlineLevel="1">
      <c r="A493" s="470"/>
      <c r="B493" s="209" t="s">
        <v>386</v>
      </c>
      <c r="C493" s="84" t="s">
        <v>396</v>
      </c>
      <c r="D493" s="163">
        <v>32</v>
      </c>
      <c r="E493" s="222"/>
      <c r="F493" s="241"/>
      <c r="G493" s="241"/>
      <c r="H493" s="285"/>
    </row>
    <row r="494" spans="1:8" s="27" customFormat="1" ht="22.5" customHeight="1" hidden="1" outlineLevel="1">
      <c r="A494" s="470"/>
      <c r="B494" s="209" t="s">
        <v>397</v>
      </c>
      <c r="C494" s="60" t="s">
        <v>398</v>
      </c>
      <c r="D494" s="163">
        <v>11</v>
      </c>
      <c r="E494" s="222"/>
      <c r="F494" s="241"/>
      <c r="G494" s="241"/>
      <c r="H494" s="285"/>
    </row>
    <row r="495" spans="1:8" s="9" customFormat="1" ht="22.5" customHeight="1" hidden="1" outlineLevel="1">
      <c r="A495" s="470"/>
      <c r="B495" s="12" t="s">
        <v>399</v>
      </c>
      <c r="C495" s="60" t="s">
        <v>400</v>
      </c>
      <c r="D495" s="163">
        <v>22</v>
      </c>
      <c r="E495" s="222"/>
      <c r="F495" s="16"/>
      <c r="G495" s="16"/>
      <c r="H495" s="249"/>
    </row>
    <row r="496" spans="1:8" s="27" customFormat="1" ht="22.5" customHeight="1" hidden="1" outlineLevel="1">
      <c r="A496" s="470"/>
      <c r="B496" s="209" t="s">
        <v>397</v>
      </c>
      <c r="C496" s="60" t="s">
        <v>402</v>
      </c>
      <c r="D496" s="163">
        <v>21</v>
      </c>
      <c r="E496" s="222"/>
      <c r="F496" s="241"/>
      <c r="G496" s="241"/>
      <c r="H496" s="285"/>
    </row>
    <row r="497" spans="1:8" s="27" customFormat="1" ht="22.5" customHeight="1" hidden="1" outlineLevel="1">
      <c r="A497" s="470"/>
      <c r="B497" s="209" t="s">
        <v>401</v>
      </c>
      <c r="C497" s="60" t="s">
        <v>403</v>
      </c>
      <c r="D497" s="163">
        <v>11</v>
      </c>
      <c r="E497" s="222"/>
      <c r="F497" s="241"/>
      <c r="G497" s="241"/>
      <c r="H497" s="285"/>
    </row>
    <row r="498" spans="1:8" s="9" customFormat="1" ht="24" customHeight="1" hidden="1" outlineLevel="1">
      <c r="A498" s="470"/>
      <c r="B498" s="12" t="s">
        <v>404</v>
      </c>
      <c r="C498" s="60" t="s">
        <v>405</v>
      </c>
      <c r="D498" s="163">
        <v>13</v>
      </c>
      <c r="E498" s="222"/>
      <c r="F498" s="16"/>
      <c r="G498" s="16"/>
      <c r="H498" s="249"/>
    </row>
    <row r="499" spans="1:8" s="9" customFormat="1" ht="22.5" customHeight="1" hidden="1" outlineLevel="1">
      <c r="A499" s="470"/>
      <c r="B499" s="12" t="s">
        <v>404</v>
      </c>
      <c r="C499" s="60" t="s">
        <v>406</v>
      </c>
      <c r="D499" s="163">
        <v>11</v>
      </c>
      <c r="E499" s="222"/>
      <c r="F499" s="16"/>
      <c r="G499" s="16"/>
      <c r="H499" s="249"/>
    </row>
    <row r="500" spans="1:8" s="9" customFormat="1" ht="22.5" customHeight="1" hidden="1" outlineLevel="1">
      <c r="A500" s="470"/>
      <c r="B500" s="12" t="s">
        <v>386</v>
      </c>
      <c r="C500" s="60" t="s">
        <v>407</v>
      </c>
      <c r="D500" s="163">
        <v>12</v>
      </c>
      <c r="E500" s="222"/>
      <c r="F500" s="16"/>
      <c r="G500" s="16"/>
      <c r="H500" s="249"/>
    </row>
    <row r="501" spans="1:8" s="9" customFormat="1" ht="14.25" customHeight="1" collapsed="1">
      <c r="A501" s="470"/>
      <c r="B501" s="207" t="s">
        <v>579</v>
      </c>
      <c r="C501" s="105">
        <v>14</v>
      </c>
      <c r="D501" s="121">
        <f>SUM(D502:D515)</f>
        <v>476</v>
      </c>
      <c r="E501" s="186">
        <f>D501/C501</f>
        <v>34</v>
      </c>
      <c r="F501" s="262">
        <v>0</v>
      </c>
      <c r="G501" s="262">
        <v>0</v>
      </c>
      <c r="H501" s="260">
        <v>0</v>
      </c>
    </row>
    <row r="502" spans="1:8" s="9" customFormat="1" ht="22.5" customHeight="1" hidden="1" outlineLevel="1">
      <c r="A502" s="470"/>
      <c r="B502" s="210" t="s">
        <v>408</v>
      </c>
      <c r="C502" s="60" t="s">
        <v>244</v>
      </c>
      <c r="D502" s="164">
        <v>16</v>
      </c>
      <c r="E502" s="222"/>
      <c r="F502" s="16"/>
      <c r="G502" s="16"/>
      <c r="H502" s="249"/>
    </row>
    <row r="503" spans="1:8" s="25" customFormat="1" ht="22.5" customHeight="1" hidden="1" outlineLevel="1">
      <c r="A503" s="470"/>
      <c r="B503" s="210" t="s">
        <v>409</v>
      </c>
      <c r="C503" s="85" t="s">
        <v>410</v>
      </c>
      <c r="D503" s="164">
        <v>41</v>
      </c>
      <c r="E503" s="222"/>
      <c r="F503" s="230"/>
      <c r="G503" s="230"/>
      <c r="H503" s="286"/>
    </row>
    <row r="504" spans="1:8" s="27" customFormat="1" ht="22.5" customHeight="1" hidden="1" outlineLevel="1">
      <c r="A504" s="470"/>
      <c r="B504" s="210" t="s">
        <v>408</v>
      </c>
      <c r="C504" s="85" t="s">
        <v>411</v>
      </c>
      <c r="D504" s="164">
        <v>37</v>
      </c>
      <c r="E504" s="222"/>
      <c r="F504" s="241"/>
      <c r="G504" s="241"/>
      <c r="H504" s="285"/>
    </row>
    <row r="505" spans="1:8" s="27" customFormat="1" ht="22.5" customHeight="1" hidden="1" outlineLevel="1">
      <c r="A505" s="470"/>
      <c r="B505" s="210" t="s">
        <v>408</v>
      </c>
      <c r="C505" s="85" t="s">
        <v>412</v>
      </c>
      <c r="D505" s="164">
        <v>31</v>
      </c>
      <c r="E505" s="222"/>
      <c r="F505" s="241"/>
      <c r="G505" s="241"/>
      <c r="H505" s="285"/>
    </row>
    <row r="506" spans="1:8" s="27" customFormat="1" ht="22.5" customHeight="1" hidden="1" outlineLevel="1">
      <c r="A506" s="470"/>
      <c r="B506" s="210" t="s">
        <v>408</v>
      </c>
      <c r="C506" s="86" t="s">
        <v>413</v>
      </c>
      <c r="D506" s="164">
        <v>10</v>
      </c>
      <c r="E506" s="222"/>
      <c r="F506" s="241"/>
      <c r="G506" s="241"/>
      <c r="H506" s="285"/>
    </row>
    <row r="507" spans="1:8" s="27" customFormat="1" ht="22.5" customHeight="1" hidden="1" outlineLevel="1">
      <c r="A507" s="470"/>
      <c r="B507" s="210" t="s">
        <v>408</v>
      </c>
      <c r="C507" s="86" t="s">
        <v>414</v>
      </c>
      <c r="D507" s="164">
        <v>10</v>
      </c>
      <c r="E507" s="222"/>
      <c r="F507" s="241"/>
      <c r="G507" s="241"/>
      <c r="H507" s="285"/>
    </row>
    <row r="508" spans="1:8" s="27" customFormat="1" ht="22.5" customHeight="1" hidden="1" outlineLevel="1">
      <c r="A508" s="470"/>
      <c r="B508" s="210" t="s">
        <v>408</v>
      </c>
      <c r="C508" s="86" t="s">
        <v>415</v>
      </c>
      <c r="D508" s="164">
        <v>64</v>
      </c>
      <c r="E508" s="222"/>
      <c r="F508" s="241"/>
      <c r="G508" s="241"/>
      <c r="H508" s="285"/>
    </row>
    <row r="509" spans="1:8" s="27" customFormat="1" ht="22.5" customHeight="1" hidden="1" outlineLevel="1">
      <c r="A509" s="470"/>
      <c r="B509" s="210" t="s">
        <v>408</v>
      </c>
      <c r="C509" s="87" t="s">
        <v>416</v>
      </c>
      <c r="D509" s="164">
        <v>34</v>
      </c>
      <c r="E509" s="222"/>
      <c r="F509" s="241"/>
      <c r="G509" s="241"/>
      <c r="H509" s="285"/>
    </row>
    <row r="510" spans="1:8" s="27" customFormat="1" ht="22.5" customHeight="1" hidden="1" outlineLevel="1">
      <c r="A510" s="470"/>
      <c r="B510" s="210" t="s">
        <v>408</v>
      </c>
      <c r="C510" s="87" t="s">
        <v>417</v>
      </c>
      <c r="D510" s="164">
        <v>10</v>
      </c>
      <c r="E510" s="222"/>
      <c r="F510" s="241"/>
      <c r="G510" s="241"/>
      <c r="H510" s="285"/>
    </row>
    <row r="511" spans="1:8" s="27" customFormat="1" ht="34.5" customHeight="1" hidden="1" outlineLevel="1">
      <c r="A511" s="470"/>
      <c r="B511" s="210" t="s">
        <v>408</v>
      </c>
      <c r="C511" s="60" t="s">
        <v>418</v>
      </c>
      <c r="D511" s="164">
        <v>86</v>
      </c>
      <c r="E511" s="222"/>
      <c r="F511" s="241"/>
      <c r="G511" s="241"/>
      <c r="H511" s="285"/>
    </row>
    <row r="512" spans="1:8" s="27" customFormat="1" ht="22.5" customHeight="1" hidden="1" outlineLevel="1">
      <c r="A512" s="470"/>
      <c r="B512" s="210" t="s">
        <v>408</v>
      </c>
      <c r="C512" s="60" t="s">
        <v>419</v>
      </c>
      <c r="D512" s="164">
        <v>50</v>
      </c>
      <c r="E512" s="222"/>
      <c r="F512" s="241"/>
      <c r="G512" s="241"/>
      <c r="H512" s="285"/>
    </row>
    <row r="513" spans="1:8" s="27" customFormat="1" ht="45" customHeight="1" hidden="1" outlineLevel="1">
      <c r="A513" s="470"/>
      <c r="B513" s="210" t="s">
        <v>408</v>
      </c>
      <c r="C513" s="84" t="s">
        <v>420</v>
      </c>
      <c r="D513" s="164">
        <v>60</v>
      </c>
      <c r="E513" s="222"/>
      <c r="F513" s="241"/>
      <c r="G513" s="241"/>
      <c r="H513" s="285"/>
    </row>
    <row r="514" spans="1:8" s="27" customFormat="1" ht="22.5" customHeight="1" hidden="1" outlineLevel="1">
      <c r="A514" s="470"/>
      <c r="B514" s="210" t="s">
        <v>408</v>
      </c>
      <c r="C514" s="60" t="s">
        <v>421</v>
      </c>
      <c r="D514" s="164">
        <v>17</v>
      </c>
      <c r="E514" s="222"/>
      <c r="F514" s="241"/>
      <c r="G514" s="241"/>
      <c r="H514" s="285"/>
    </row>
    <row r="515" spans="1:8" s="27" customFormat="1" ht="22.5" customHeight="1" hidden="1" outlineLevel="1">
      <c r="A515" s="470"/>
      <c r="B515" s="210" t="s">
        <v>408</v>
      </c>
      <c r="C515" s="60" t="s">
        <v>422</v>
      </c>
      <c r="D515" s="164">
        <v>10</v>
      </c>
      <c r="E515" s="222"/>
      <c r="F515" s="241"/>
      <c r="G515" s="241"/>
      <c r="H515" s="285"/>
    </row>
    <row r="516" spans="1:8" s="9" customFormat="1" ht="14.25" customHeight="1" collapsed="1">
      <c r="A516" s="470"/>
      <c r="B516" s="207" t="s">
        <v>580</v>
      </c>
      <c r="C516" s="105">
        <v>16</v>
      </c>
      <c r="D516" s="121">
        <f>SUM(D517:D532)</f>
        <v>717</v>
      </c>
      <c r="E516" s="186">
        <f>D516/C516</f>
        <v>44.8125</v>
      </c>
      <c r="F516" s="121">
        <f>SUM(F517:F532)</f>
        <v>2</v>
      </c>
      <c r="G516" s="121">
        <f>SUM(G517:G532)</f>
        <v>140</v>
      </c>
      <c r="H516" s="260">
        <f>G516/D516</f>
        <v>0.19525801952580196</v>
      </c>
    </row>
    <row r="517" spans="1:8" s="27" customFormat="1" ht="22.5" customHeight="1" hidden="1" outlineLevel="1">
      <c r="A517" s="470"/>
      <c r="B517" s="28" t="s">
        <v>423</v>
      </c>
      <c r="C517" s="88" t="s">
        <v>424</v>
      </c>
      <c r="D517" s="164">
        <v>58</v>
      </c>
      <c r="E517" s="222"/>
      <c r="F517" s="241"/>
      <c r="G517" s="241"/>
      <c r="H517" s="285"/>
    </row>
    <row r="518" spans="1:8" s="27" customFormat="1" ht="22.5" customHeight="1" hidden="1" outlineLevel="1">
      <c r="A518" s="470"/>
      <c r="B518" s="28" t="s">
        <v>423</v>
      </c>
      <c r="C518" s="88" t="s">
        <v>425</v>
      </c>
      <c r="D518" s="164">
        <v>82</v>
      </c>
      <c r="E518" s="222"/>
      <c r="F518" s="241">
        <v>1</v>
      </c>
      <c r="G518" s="241">
        <v>82</v>
      </c>
      <c r="H518" s="285"/>
    </row>
    <row r="519" spans="1:8" s="27" customFormat="1" ht="22.5" customHeight="1" hidden="1" outlineLevel="1">
      <c r="A519" s="470"/>
      <c r="B519" s="28" t="s">
        <v>423</v>
      </c>
      <c r="C519" s="88" t="s">
        <v>426</v>
      </c>
      <c r="D519" s="164">
        <v>34</v>
      </c>
      <c r="E519" s="222"/>
      <c r="F519" s="241"/>
      <c r="G519" s="241"/>
      <c r="H519" s="285"/>
    </row>
    <row r="520" spans="1:8" s="27" customFormat="1" ht="22.5" customHeight="1" hidden="1" outlineLevel="1">
      <c r="A520" s="470"/>
      <c r="B520" s="28" t="s">
        <v>423</v>
      </c>
      <c r="C520" s="88" t="s">
        <v>427</v>
      </c>
      <c r="D520" s="164">
        <v>20</v>
      </c>
      <c r="E520" s="222"/>
      <c r="F520" s="241"/>
      <c r="G520" s="241"/>
      <c r="H520" s="285"/>
    </row>
    <row r="521" spans="1:8" s="27" customFormat="1" ht="22.5" customHeight="1" hidden="1" outlineLevel="1">
      <c r="A521" s="470"/>
      <c r="B521" s="28" t="s">
        <v>423</v>
      </c>
      <c r="C521" s="88" t="s">
        <v>428</v>
      </c>
      <c r="D521" s="164">
        <v>50</v>
      </c>
      <c r="E521" s="222"/>
      <c r="F521" s="241"/>
      <c r="G521" s="241"/>
      <c r="H521" s="285"/>
    </row>
    <row r="522" spans="1:8" s="27" customFormat="1" ht="22.5" customHeight="1" hidden="1" outlineLevel="1">
      <c r="A522" s="470"/>
      <c r="B522" s="28" t="s">
        <v>423</v>
      </c>
      <c r="C522" s="88" t="s">
        <v>554</v>
      </c>
      <c r="D522" s="164">
        <v>58</v>
      </c>
      <c r="E522" s="222"/>
      <c r="F522" s="241">
        <v>1</v>
      </c>
      <c r="G522" s="241">
        <v>58</v>
      </c>
      <c r="H522" s="285"/>
    </row>
    <row r="523" spans="1:8" s="27" customFormat="1" ht="22.5" customHeight="1" hidden="1" outlineLevel="1">
      <c r="A523" s="470"/>
      <c r="B523" s="28" t="s">
        <v>435</v>
      </c>
      <c r="C523" s="60" t="s">
        <v>429</v>
      </c>
      <c r="D523" s="164">
        <v>14</v>
      </c>
      <c r="E523" s="222"/>
      <c r="F523" s="241"/>
      <c r="G523" s="241"/>
      <c r="H523" s="285"/>
    </row>
    <row r="524" spans="1:8" s="27" customFormat="1" ht="11.25" customHeight="1" hidden="1" outlineLevel="1">
      <c r="A524" s="470"/>
      <c r="B524" s="28" t="s">
        <v>435</v>
      </c>
      <c r="C524" s="59" t="s">
        <v>430</v>
      </c>
      <c r="D524" s="164">
        <v>17</v>
      </c>
      <c r="E524" s="222"/>
      <c r="F524" s="241"/>
      <c r="G524" s="241"/>
      <c r="H524" s="285"/>
    </row>
    <row r="525" spans="1:8" s="27" customFormat="1" ht="11.25" customHeight="1" hidden="1" outlineLevel="1">
      <c r="A525" s="470"/>
      <c r="B525" s="28" t="s">
        <v>435</v>
      </c>
      <c r="C525" s="60" t="s">
        <v>431</v>
      </c>
      <c r="D525" s="164">
        <v>11</v>
      </c>
      <c r="E525" s="222"/>
      <c r="F525" s="241"/>
      <c r="G525" s="241"/>
      <c r="H525" s="285"/>
    </row>
    <row r="526" spans="1:8" s="27" customFormat="1" ht="22.5" customHeight="1" hidden="1" outlineLevel="1">
      <c r="A526" s="470"/>
      <c r="B526" s="28" t="s">
        <v>435</v>
      </c>
      <c r="C526" s="60" t="s">
        <v>433</v>
      </c>
      <c r="D526" s="164">
        <v>23</v>
      </c>
      <c r="E526" s="222"/>
      <c r="F526" s="241"/>
      <c r="G526" s="241"/>
      <c r="H526" s="285"/>
    </row>
    <row r="527" spans="1:8" s="27" customFormat="1" ht="11.25" customHeight="1" hidden="1" outlineLevel="1">
      <c r="A527" s="470"/>
      <c r="B527" s="28" t="s">
        <v>435</v>
      </c>
      <c r="C527" s="60" t="s">
        <v>434</v>
      </c>
      <c r="D527" s="164">
        <v>160</v>
      </c>
      <c r="E527" s="222"/>
      <c r="F527" s="241"/>
      <c r="G527" s="241"/>
      <c r="H527" s="285"/>
    </row>
    <row r="528" spans="1:8" s="27" customFormat="1" ht="11.25" customHeight="1" hidden="1" outlineLevel="1">
      <c r="A528" s="470"/>
      <c r="B528" s="28" t="s">
        <v>436</v>
      </c>
      <c r="C528" s="60" t="s">
        <v>437</v>
      </c>
      <c r="D528" s="164">
        <v>25</v>
      </c>
      <c r="E528" s="222"/>
      <c r="F528" s="241"/>
      <c r="G528" s="241"/>
      <c r="H528" s="285"/>
    </row>
    <row r="529" spans="1:8" s="27" customFormat="1" ht="22.5" customHeight="1" hidden="1" outlineLevel="1">
      <c r="A529" s="470"/>
      <c r="B529" s="28" t="s">
        <v>436</v>
      </c>
      <c r="C529" s="60" t="s">
        <v>438</v>
      </c>
      <c r="D529" s="164">
        <v>25</v>
      </c>
      <c r="E529" s="222"/>
      <c r="F529" s="241"/>
      <c r="G529" s="241"/>
      <c r="H529" s="285"/>
    </row>
    <row r="530" spans="1:8" s="27" customFormat="1" ht="11.25" customHeight="1" hidden="1" outlineLevel="1">
      <c r="A530" s="470"/>
      <c r="B530" s="28" t="s">
        <v>423</v>
      </c>
      <c r="C530" s="60" t="s">
        <v>439</v>
      </c>
      <c r="D530" s="164">
        <v>25</v>
      </c>
      <c r="E530" s="222"/>
      <c r="F530" s="241"/>
      <c r="G530" s="241"/>
      <c r="H530" s="285"/>
    </row>
    <row r="531" spans="1:8" s="27" customFormat="1" ht="22.5" customHeight="1" hidden="1" outlineLevel="1">
      <c r="A531" s="470"/>
      <c r="B531" s="28" t="s">
        <v>423</v>
      </c>
      <c r="C531" s="60" t="s">
        <v>440</v>
      </c>
      <c r="D531" s="164">
        <v>15</v>
      </c>
      <c r="E531" s="222"/>
      <c r="F531" s="241"/>
      <c r="G531" s="241"/>
      <c r="H531" s="285"/>
    </row>
    <row r="532" spans="1:8" s="27" customFormat="1" ht="11.25" customHeight="1" hidden="1" outlineLevel="1">
      <c r="A532" s="470"/>
      <c r="B532" s="28" t="s">
        <v>423</v>
      </c>
      <c r="C532" s="60" t="s">
        <v>238</v>
      </c>
      <c r="D532" s="164">
        <v>100</v>
      </c>
      <c r="E532" s="222"/>
      <c r="F532" s="241"/>
      <c r="G532" s="241"/>
      <c r="H532" s="285"/>
    </row>
    <row r="533" spans="1:8" s="56" customFormat="1" ht="11.25" customHeight="1" collapsed="1">
      <c r="A533" s="470"/>
      <c r="B533" s="216" t="s">
        <v>320</v>
      </c>
      <c r="C533" s="105">
        <v>12</v>
      </c>
      <c r="D533" s="181">
        <f>SUM(D534:D545)</f>
        <v>366</v>
      </c>
      <c r="E533" s="186">
        <f>D533/C533</f>
        <v>30.5</v>
      </c>
      <c r="F533" s="262">
        <v>0</v>
      </c>
      <c r="G533" s="262">
        <v>0</v>
      </c>
      <c r="H533" s="260">
        <v>0</v>
      </c>
    </row>
    <row r="534" spans="1:8" s="56" customFormat="1" ht="22.5" customHeight="1" hidden="1" outlineLevel="1">
      <c r="A534" s="470"/>
      <c r="B534" s="217" t="s">
        <v>320</v>
      </c>
      <c r="C534" s="99" t="s">
        <v>321</v>
      </c>
      <c r="D534" s="182">
        <v>65</v>
      </c>
      <c r="E534" s="222"/>
      <c r="F534" s="244"/>
      <c r="G534" s="244"/>
      <c r="H534" s="249"/>
    </row>
    <row r="535" spans="1:8" s="56" customFormat="1" ht="11.25" customHeight="1" hidden="1" outlineLevel="1">
      <c r="A535" s="470"/>
      <c r="B535" s="217" t="s">
        <v>320</v>
      </c>
      <c r="C535" s="99" t="s">
        <v>322</v>
      </c>
      <c r="D535" s="182">
        <v>20</v>
      </c>
      <c r="E535" s="222"/>
      <c r="F535" s="244"/>
      <c r="G535" s="244"/>
      <c r="H535" s="249"/>
    </row>
    <row r="536" spans="1:8" s="56" customFormat="1" ht="11.25" customHeight="1" hidden="1" outlineLevel="1">
      <c r="A536" s="470"/>
      <c r="B536" s="217" t="s">
        <v>323</v>
      </c>
      <c r="C536" s="99" t="s">
        <v>324</v>
      </c>
      <c r="D536" s="182">
        <v>20</v>
      </c>
      <c r="E536" s="222"/>
      <c r="F536" s="244"/>
      <c r="G536" s="244"/>
      <c r="H536" s="249"/>
    </row>
    <row r="537" spans="1:8" s="56" customFormat="1" ht="11.25" customHeight="1" hidden="1" outlineLevel="1">
      <c r="A537" s="470"/>
      <c r="B537" s="217" t="s">
        <v>323</v>
      </c>
      <c r="C537" s="99" t="s">
        <v>325</v>
      </c>
      <c r="D537" s="182">
        <v>66</v>
      </c>
      <c r="E537" s="222"/>
      <c r="F537" s="244"/>
      <c r="G537" s="244"/>
      <c r="H537" s="249"/>
    </row>
    <row r="538" spans="1:8" s="56" customFormat="1" ht="11.25" customHeight="1" hidden="1" outlineLevel="1">
      <c r="A538" s="470"/>
      <c r="B538" s="217" t="s">
        <v>320</v>
      </c>
      <c r="C538" s="99" t="s">
        <v>326</v>
      </c>
      <c r="D538" s="182">
        <v>11</v>
      </c>
      <c r="E538" s="222"/>
      <c r="F538" s="244"/>
      <c r="G538" s="244"/>
      <c r="H538" s="249"/>
    </row>
    <row r="539" spans="1:8" s="56" customFormat="1" ht="11.25" customHeight="1" hidden="1" outlineLevel="1">
      <c r="A539" s="470"/>
      <c r="B539" s="217" t="s">
        <v>320</v>
      </c>
      <c r="C539" s="99" t="s">
        <v>327</v>
      </c>
      <c r="D539" s="182">
        <v>25</v>
      </c>
      <c r="E539" s="222"/>
      <c r="F539" s="244"/>
      <c r="G539" s="244"/>
      <c r="H539" s="249"/>
    </row>
    <row r="540" spans="1:8" s="56" customFormat="1" ht="11.25" customHeight="1" hidden="1" outlineLevel="1">
      <c r="A540" s="470"/>
      <c r="B540" s="217" t="s">
        <v>320</v>
      </c>
      <c r="C540" s="99" t="s">
        <v>328</v>
      </c>
      <c r="D540" s="182">
        <v>50</v>
      </c>
      <c r="E540" s="222"/>
      <c r="F540" s="244"/>
      <c r="G540" s="244"/>
      <c r="H540" s="249"/>
    </row>
    <row r="541" spans="1:8" s="56" customFormat="1" ht="11.25" customHeight="1" hidden="1" outlineLevel="1">
      <c r="A541" s="470"/>
      <c r="B541" s="217" t="s">
        <v>320</v>
      </c>
      <c r="C541" s="99" t="s">
        <v>329</v>
      </c>
      <c r="D541" s="182">
        <v>29</v>
      </c>
      <c r="E541" s="222"/>
      <c r="F541" s="244"/>
      <c r="G541" s="244"/>
      <c r="H541" s="249"/>
    </row>
    <row r="542" spans="1:8" s="56" customFormat="1" ht="11.25" customHeight="1" hidden="1" outlineLevel="1">
      <c r="A542" s="470"/>
      <c r="B542" s="217" t="s">
        <v>323</v>
      </c>
      <c r="C542" s="99" t="s">
        <v>330</v>
      </c>
      <c r="D542" s="182">
        <v>16</v>
      </c>
      <c r="E542" s="222"/>
      <c r="F542" s="244"/>
      <c r="G542" s="244"/>
      <c r="H542" s="249"/>
    </row>
    <row r="543" spans="1:8" s="56" customFormat="1" ht="11.25" customHeight="1" hidden="1" outlineLevel="1">
      <c r="A543" s="470"/>
      <c r="B543" s="217" t="s">
        <v>323</v>
      </c>
      <c r="C543" s="99" t="s">
        <v>331</v>
      </c>
      <c r="D543" s="182">
        <v>46</v>
      </c>
      <c r="E543" s="222"/>
      <c r="F543" s="244"/>
      <c r="G543" s="244"/>
      <c r="H543" s="249"/>
    </row>
    <row r="544" spans="1:8" s="56" customFormat="1" ht="11.25" customHeight="1" hidden="1" outlineLevel="1">
      <c r="A544" s="470"/>
      <c r="B544" s="217" t="s">
        <v>323</v>
      </c>
      <c r="C544" s="99" t="s">
        <v>332</v>
      </c>
      <c r="D544" s="182">
        <v>8</v>
      </c>
      <c r="E544" s="222"/>
      <c r="F544" s="244"/>
      <c r="G544" s="244"/>
      <c r="H544" s="249"/>
    </row>
    <row r="545" spans="1:8" s="56" customFormat="1" ht="11.25" customHeight="1" hidden="1" outlineLevel="1">
      <c r="A545" s="470"/>
      <c r="B545" s="217" t="s">
        <v>323</v>
      </c>
      <c r="C545" s="99" t="s">
        <v>333</v>
      </c>
      <c r="D545" s="182">
        <v>10</v>
      </c>
      <c r="E545" s="222"/>
      <c r="F545" s="244"/>
      <c r="G545" s="244"/>
      <c r="H545" s="249"/>
    </row>
    <row r="546" spans="1:8" s="56" customFormat="1" ht="11.25" customHeight="1" collapsed="1">
      <c r="A546" s="470"/>
      <c r="B546" s="216" t="s">
        <v>549</v>
      </c>
      <c r="C546" s="105">
        <v>5</v>
      </c>
      <c r="D546" s="181">
        <f>SUM(D547:D551)</f>
        <v>672</v>
      </c>
      <c r="E546" s="186">
        <f>D546/C546</f>
        <v>134.4</v>
      </c>
      <c r="F546" s="181">
        <f>SUM(F547:F551)</f>
        <v>2</v>
      </c>
      <c r="G546" s="181">
        <f>SUM(G547:G551)</f>
        <v>284</v>
      </c>
      <c r="H546" s="261">
        <f>G546/D546</f>
        <v>0.4226190476190476</v>
      </c>
    </row>
    <row r="547" spans="1:8" s="56" customFormat="1" ht="11.25" customHeight="1" hidden="1" outlineLevel="1">
      <c r="A547" s="470"/>
      <c r="B547" s="217" t="s">
        <v>549</v>
      </c>
      <c r="C547" s="99" t="s">
        <v>553</v>
      </c>
      <c r="D547" s="182">
        <v>87</v>
      </c>
      <c r="E547" s="222"/>
      <c r="F547" s="244">
        <v>1</v>
      </c>
      <c r="G547" s="182">
        <v>87</v>
      </c>
      <c r="H547" s="249"/>
    </row>
    <row r="548" spans="1:8" s="56" customFormat="1" ht="11.25" customHeight="1" hidden="1" outlineLevel="1">
      <c r="A548" s="470"/>
      <c r="B548" s="217" t="s">
        <v>549</v>
      </c>
      <c r="C548" s="99" t="s">
        <v>334</v>
      </c>
      <c r="D548" s="182">
        <v>197</v>
      </c>
      <c r="E548" s="222"/>
      <c r="F548" s="244">
        <v>1</v>
      </c>
      <c r="G548" s="182">
        <v>197</v>
      </c>
      <c r="H548" s="249"/>
    </row>
    <row r="549" spans="1:8" s="56" customFormat="1" ht="11.25" customHeight="1" hidden="1" outlineLevel="1">
      <c r="A549" s="470"/>
      <c r="B549" s="217" t="s">
        <v>549</v>
      </c>
      <c r="C549" s="99" t="s">
        <v>335</v>
      </c>
      <c r="D549" s="182">
        <v>358</v>
      </c>
      <c r="E549" s="222"/>
      <c r="F549" s="244"/>
      <c r="G549" s="244"/>
      <c r="H549" s="249"/>
    </row>
    <row r="550" spans="1:8" s="56" customFormat="1" ht="11.25" customHeight="1" hidden="1" outlineLevel="1">
      <c r="A550" s="470"/>
      <c r="B550" s="217" t="s">
        <v>549</v>
      </c>
      <c r="C550" s="99" t="s">
        <v>336</v>
      </c>
      <c r="D550" s="182">
        <v>11</v>
      </c>
      <c r="E550" s="222"/>
      <c r="F550" s="244"/>
      <c r="G550" s="244"/>
      <c r="H550" s="249"/>
    </row>
    <row r="551" spans="1:8" s="56" customFormat="1" ht="11.25" customHeight="1" hidden="1" outlineLevel="1">
      <c r="A551" s="470"/>
      <c r="B551" s="217" t="s">
        <v>549</v>
      </c>
      <c r="C551" s="99" t="s">
        <v>337</v>
      </c>
      <c r="D551" s="182">
        <v>19</v>
      </c>
      <c r="E551" s="222"/>
      <c r="F551" s="244"/>
      <c r="G551" s="244"/>
      <c r="H551" s="249"/>
    </row>
    <row r="552" spans="1:8" s="56" customFormat="1" ht="11.25" customHeight="1" collapsed="1">
      <c r="A552" s="470"/>
      <c r="B552" s="216" t="s">
        <v>338</v>
      </c>
      <c r="C552" s="105">
        <v>9</v>
      </c>
      <c r="D552" s="181">
        <f>SUM(D553:D561)</f>
        <v>180</v>
      </c>
      <c r="E552" s="186">
        <f>D552/C552</f>
        <v>20</v>
      </c>
      <c r="F552" s="181">
        <f>SUM(F553:F561)</f>
        <v>0</v>
      </c>
      <c r="G552" s="181">
        <f>SUM(G553:G561)</f>
        <v>0</v>
      </c>
      <c r="H552" s="261">
        <f>G552/D552</f>
        <v>0</v>
      </c>
    </row>
    <row r="553" spans="1:8" s="56" customFormat="1" ht="11.25" customHeight="1" hidden="1" outlineLevel="1">
      <c r="A553" s="470"/>
      <c r="B553" s="217" t="s">
        <v>338</v>
      </c>
      <c r="C553" s="99" t="s">
        <v>374</v>
      </c>
      <c r="D553" s="182">
        <v>1</v>
      </c>
      <c r="E553" s="222"/>
      <c r="F553" s="244"/>
      <c r="G553" s="244"/>
      <c r="H553" s="249"/>
    </row>
    <row r="554" spans="1:8" s="56" customFormat="1" ht="11.25" customHeight="1" hidden="1" outlineLevel="1">
      <c r="A554" s="470"/>
      <c r="B554" s="217" t="s">
        <v>338</v>
      </c>
      <c r="C554" s="99" t="s">
        <v>339</v>
      </c>
      <c r="D554" s="182">
        <v>13</v>
      </c>
      <c r="E554" s="222"/>
      <c r="F554" s="244"/>
      <c r="G554" s="244"/>
      <c r="H554" s="249"/>
    </row>
    <row r="555" spans="1:8" s="56" customFormat="1" ht="11.25" customHeight="1" hidden="1" outlineLevel="1">
      <c r="A555" s="470"/>
      <c r="B555" s="217" t="s">
        <v>338</v>
      </c>
      <c r="C555" s="99" t="s">
        <v>340</v>
      </c>
      <c r="D555" s="182">
        <v>52</v>
      </c>
      <c r="E555" s="222"/>
      <c r="F555" s="244"/>
      <c r="G555" s="244"/>
      <c r="H555" s="249"/>
    </row>
    <row r="556" spans="1:8" s="56" customFormat="1" ht="11.25" customHeight="1" hidden="1" outlineLevel="1">
      <c r="A556" s="470"/>
      <c r="B556" s="217" t="s">
        <v>338</v>
      </c>
      <c r="C556" s="99" t="s">
        <v>341</v>
      </c>
      <c r="D556" s="182">
        <v>32</v>
      </c>
      <c r="E556" s="222"/>
      <c r="F556" s="244"/>
      <c r="G556" s="244"/>
      <c r="H556" s="249"/>
    </row>
    <row r="557" spans="1:8" s="56" customFormat="1" ht="11.25" customHeight="1" hidden="1" outlineLevel="1">
      <c r="A557" s="470"/>
      <c r="B557" s="217" t="s">
        <v>338</v>
      </c>
      <c r="C557" s="99" t="s">
        <v>342</v>
      </c>
      <c r="D557" s="182">
        <v>12</v>
      </c>
      <c r="E557" s="222"/>
      <c r="F557" s="244"/>
      <c r="G557" s="244"/>
      <c r="H557" s="249"/>
    </row>
    <row r="558" spans="1:8" s="56" customFormat="1" ht="11.25" customHeight="1" hidden="1" outlineLevel="1">
      <c r="A558" s="470"/>
      <c r="B558" s="217" t="s">
        <v>338</v>
      </c>
      <c r="C558" s="99" t="s">
        <v>343</v>
      </c>
      <c r="D558" s="182">
        <v>17</v>
      </c>
      <c r="E558" s="222"/>
      <c r="F558" s="244"/>
      <c r="G558" s="244"/>
      <c r="H558" s="249"/>
    </row>
    <row r="559" spans="1:8" s="56" customFormat="1" ht="11.25" customHeight="1" hidden="1" outlineLevel="1">
      <c r="A559" s="470"/>
      <c r="B559" s="217" t="s">
        <v>338</v>
      </c>
      <c r="C559" s="99" t="s">
        <v>344</v>
      </c>
      <c r="D559" s="182">
        <v>20</v>
      </c>
      <c r="E559" s="222"/>
      <c r="F559" s="244"/>
      <c r="G559" s="244"/>
      <c r="H559" s="249"/>
    </row>
    <row r="560" spans="1:8" s="56" customFormat="1" ht="11.25" customHeight="1" hidden="1" outlineLevel="1">
      <c r="A560" s="470"/>
      <c r="B560" s="217" t="s">
        <v>338</v>
      </c>
      <c r="C560" s="99" t="s">
        <v>345</v>
      </c>
      <c r="D560" s="182">
        <v>15</v>
      </c>
      <c r="E560" s="222"/>
      <c r="F560" s="244"/>
      <c r="G560" s="244"/>
      <c r="H560" s="249"/>
    </row>
    <row r="561" spans="1:8" s="56" customFormat="1" ht="11.25" customHeight="1" hidden="1" outlineLevel="1">
      <c r="A561" s="470"/>
      <c r="B561" s="217" t="s">
        <v>338</v>
      </c>
      <c r="C561" s="99" t="s">
        <v>346</v>
      </c>
      <c r="D561" s="182">
        <v>18</v>
      </c>
      <c r="E561" s="222"/>
      <c r="F561" s="244"/>
      <c r="G561" s="244"/>
      <c r="H561" s="249"/>
    </row>
    <row r="562" spans="1:8" s="56" customFormat="1" ht="11.25" customHeight="1" collapsed="1">
      <c r="A562" s="470"/>
      <c r="B562" s="216" t="s">
        <v>347</v>
      </c>
      <c r="C562" s="105">
        <v>8</v>
      </c>
      <c r="D562" s="181">
        <f>SUM(D563:D570)</f>
        <v>289</v>
      </c>
      <c r="E562" s="186">
        <f>D562/C562</f>
        <v>36.125</v>
      </c>
      <c r="F562" s="181">
        <f>SUM(F563:F570)</f>
        <v>0</v>
      </c>
      <c r="G562" s="181">
        <f>SUM(G563:G570)</f>
        <v>0</v>
      </c>
      <c r="H562" s="261">
        <f>G562/D562</f>
        <v>0</v>
      </c>
    </row>
    <row r="563" spans="1:8" s="56" customFormat="1" ht="11.25" customHeight="1" hidden="1" outlineLevel="1">
      <c r="A563" s="470"/>
      <c r="B563" s="217" t="s">
        <v>347</v>
      </c>
      <c r="C563" s="99" t="s">
        <v>334</v>
      </c>
      <c r="D563" s="182">
        <v>8</v>
      </c>
      <c r="E563" s="222"/>
      <c r="F563" s="244"/>
      <c r="G563" s="244"/>
      <c r="H563" s="249"/>
    </row>
    <row r="564" spans="1:8" s="56" customFormat="1" ht="11.25" customHeight="1" hidden="1" outlineLevel="1">
      <c r="A564" s="470"/>
      <c r="B564" s="217" t="s">
        <v>347</v>
      </c>
      <c r="C564" s="99" t="s">
        <v>348</v>
      </c>
      <c r="D564" s="182">
        <v>27</v>
      </c>
      <c r="E564" s="222"/>
      <c r="F564" s="244"/>
      <c r="G564" s="244"/>
      <c r="H564" s="249"/>
    </row>
    <row r="565" spans="1:8" s="56" customFormat="1" ht="11.25" customHeight="1" hidden="1" outlineLevel="1">
      <c r="A565" s="470"/>
      <c r="B565" s="217" t="s">
        <v>347</v>
      </c>
      <c r="C565" s="99" t="s">
        <v>349</v>
      </c>
      <c r="D565" s="182">
        <v>129</v>
      </c>
      <c r="E565" s="222"/>
      <c r="F565" s="244"/>
      <c r="G565" s="244"/>
      <c r="H565" s="249"/>
    </row>
    <row r="566" spans="1:8" s="56" customFormat="1" ht="11.25" customHeight="1" hidden="1" outlineLevel="1">
      <c r="A566" s="470"/>
      <c r="B566" s="217" t="s">
        <v>347</v>
      </c>
      <c r="C566" s="99" t="s">
        <v>350</v>
      </c>
      <c r="D566" s="182">
        <v>10</v>
      </c>
      <c r="E566" s="222"/>
      <c r="F566" s="244"/>
      <c r="G566" s="244"/>
      <c r="H566" s="249"/>
    </row>
    <row r="567" spans="1:8" s="56" customFormat="1" ht="11.25" customHeight="1" hidden="1" outlineLevel="1">
      <c r="A567" s="470"/>
      <c r="B567" s="217" t="s">
        <v>347</v>
      </c>
      <c r="C567" s="99" t="s">
        <v>87</v>
      </c>
      <c r="D567" s="182">
        <v>14</v>
      </c>
      <c r="E567" s="222"/>
      <c r="F567" s="244"/>
      <c r="G567" s="244"/>
      <c r="H567" s="249"/>
    </row>
    <row r="568" spans="1:8" s="56" customFormat="1" ht="11.25" customHeight="1" hidden="1" outlineLevel="1">
      <c r="A568" s="470"/>
      <c r="B568" s="217" t="s">
        <v>347</v>
      </c>
      <c r="C568" s="99" t="s">
        <v>507</v>
      </c>
      <c r="D568" s="182">
        <v>55</v>
      </c>
      <c r="E568" s="222"/>
      <c r="F568" s="244"/>
      <c r="G568" s="244"/>
      <c r="H568" s="249"/>
    </row>
    <row r="569" spans="1:8" s="56" customFormat="1" ht="11.25" customHeight="1" hidden="1" outlineLevel="1">
      <c r="A569" s="470"/>
      <c r="B569" s="217" t="s">
        <v>347</v>
      </c>
      <c r="C569" s="99" t="s">
        <v>351</v>
      </c>
      <c r="D569" s="182">
        <v>23</v>
      </c>
      <c r="E569" s="222"/>
      <c r="F569" s="244"/>
      <c r="G569" s="244"/>
      <c r="H569" s="249"/>
    </row>
    <row r="570" spans="1:8" s="56" customFormat="1" ht="11.25" hidden="1" outlineLevel="1">
      <c r="A570" s="470"/>
      <c r="B570" s="217" t="s">
        <v>347</v>
      </c>
      <c r="C570" s="99" t="s">
        <v>263</v>
      </c>
      <c r="D570" s="182">
        <v>23</v>
      </c>
      <c r="E570" s="222"/>
      <c r="F570" s="244"/>
      <c r="G570" s="244"/>
      <c r="H570" s="249"/>
    </row>
    <row r="571" spans="1:8" s="56" customFormat="1" ht="11.25" collapsed="1">
      <c r="A571" s="470"/>
      <c r="B571" s="216" t="s">
        <v>353</v>
      </c>
      <c r="C571" s="105">
        <v>8</v>
      </c>
      <c r="D571" s="181">
        <f>SUM(D572:D579)</f>
        <v>206</v>
      </c>
      <c r="E571" s="186">
        <f>D571/C571</f>
        <v>25.75</v>
      </c>
      <c r="F571" s="181">
        <f>SUM(F572:F579)</f>
        <v>3</v>
      </c>
      <c r="G571" s="181">
        <f>SUM(G572:G579)</f>
        <v>84</v>
      </c>
      <c r="H571" s="261">
        <f>G571/D571</f>
        <v>0.4077669902912621</v>
      </c>
    </row>
    <row r="572" spans="1:8" s="56" customFormat="1" ht="11.25" hidden="1" outlineLevel="1">
      <c r="A572" s="470"/>
      <c r="B572" s="217" t="s">
        <v>353</v>
      </c>
      <c r="C572" s="99" t="s">
        <v>354</v>
      </c>
      <c r="D572" s="182">
        <v>10</v>
      </c>
      <c r="E572" s="222"/>
      <c r="F572" s="244"/>
      <c r="G572" s="244"/>
      <c r="H572" s="249"/>
    </row>
    <row r="573" spans="1:8" s="56" customFormat="1" ht="11.25" hidden="1" outlineLevel="1">
      <c r="A573" s="470"/>
      <c r="B573" s="217" t="s">
        <v>353</v>
      </c>
      <c r="C573" s="99" t="s">
        <v>355</v>
      </c>
      <c r="D573" s="182">
        <v>32</v>
      </c>
      <c r="E573" s="222"/>
      <c r="F573" s="244">
        <v>1</v>
      </c>
      <c r="G573" s="244">
        <v>32</v>
      </c>
      <c r="H573" s="249"/>
    </row>
    <row r="574" spans="1:8" s="56" customFormat="1" ht="11.25" hidden="1" outlineLevel="1">
      <c r="A574" s="470"/>
      <c r="B574" s="217" t="s">
        <v>353</v>
      </c>
      <c r="C574" s="99" t="s">
        <v>432</v>
      </c>
      <c r="D574" s="182">
        <v>17</v>
      </c>
      <c r="E574" s="222"/>
      <c r="F574" s="244"/>
      <c r="G574" s="244"/>
      <c r="H574" s="249"/>
    </row>
    <row r="575" spans="1:8" s="56" customFormat="1" ht="11.25" hidden="1" outlineLevel="1">
      <c r="A575" s="470"/>
      <c r="B575" s="217" t="s">
        <v>353</v>
      </c>
      <c r="C575" s="99" t="s">
        <v>356</v>
      </c>
      <c r="D575" s="182">
        <v>11</v>
      </c>
      <c r="E575" s="222"/>
      <c r="F575" s="244">
        <v>1</v>
      </c>
      <c r="G575" s="244">
        <v>11</v>
      </c>
      <c r="H575" s="249"/>
    </row>
    <row r="576" spans="1:8" s="56" customFormat="1" ht="11.25" hidden="1" outlineLevel="1">
      <c r="A576" s="470"/>
      <c r="B576" s="217" t="s">
        <v>353</v>
      </c>
      <c r="C576" s="99" t="s">
        <v>374</v>
      </c>
      <c r="D576" s="182">
        <v>2</v>
      </c>
      <c r="E576" s="222"/>
      <c r="F576" s="244"/>
      <c r="G576" s="244"/>
      <c r="H576" s="249"/>
    </row>
    <row r="577" spans="1:8" s="56" customFormat="1" ht="11.25" hidden="1" outlineLevel="1">
      <c r="A577" s="470"/>
      <c r="B577" s="217" t="s">
        <v>353</v>
      </c>
      <c r="C577" s="99" t="s">
        <v>245</v>
      </c>
      <c r="D577" s="182">
        <v>41</v>
      </c>
      <c r="E577" s="222"/>
      <c r="F577" s="244">
        <v>1</v>
      </c>
      <c r="G577" s="244">
        <v>41</v>
      </c>
      <c r="H577" s="249"/>
    </row>
    <row r="578" spans="1:8" s="56" customFormat="1" ht="11.25" hidden="1" outlineLevel="1">
      <c r="A578" s="470"/>
      <c r="B578" s="217" t="s">
        <v>353</v>
      </c>
      <c r="C578" s="99" t="s">
        <v>357</v>
      </c>
      <c r="D578" s="182">
        <v>73</v>
      </c>
      <c r="E578" s="222"/>
      <c r="F578" s="244"/>
      <c r="G578" s="244"/>
      <c r="H578" s="249"/>
    </row>
    <row r="579" spans="1:8" s="56" customFormat="1" ht="11.25" hidden="1" outlineLevel="1">
      <c r="A579" s="470"/>
      <c r="B579" s="217" t="s">
        <v>353</v>
      </c>
      <c r="C579" s="99" t="s">
        <v>454</v>
      </c>
      <c r="D579" s="182">
        <v>20</v>
      </c>
      <c r="E579" s="222"/>
      <c r="F579" s="244"/>
      <c r="G579" s="244"/>
      <c r="H579" s="249"/>
    </row>
    <row r="580" spans="1:8" s="56" customFormat="1" ht="11.25" collapsed="1">
      <c r="A580" s="470"/>
      <c r="B580" s="216" t="s">
        <v>581</v>
      </c>
      <c r="C580" s="105">
        <v>3</v>
      </c>
      <c r="D580" s="181">
        <f>SUM(D581:D583)</f>
        <v>63</v>
      </c>
      <c r="E580" s="186">
        <f>D580/C580</f>
        <v>21</v>
      </c>
      <c r="F580" s="181">
        <f>SUM(F581:F583)</f>
        <v>0</v>
      </c>
      <c r="G580" s="181">
        <f>SUM(G581:G583)</f>
        <v>0</v>
      </c>
      <c r="H580" s="261">
        <f>G580/D580</f>
        <v>0</v>
      </c>
    </row>
    <row r="581" spans="1:8" s="56" customFormat="1" ht="11.25" hidden="1" outlineLevel="1">
      <c r="A581" s="470"/>
      <c r="B581" s="217" t="s">
        <v>358</v>
      </c>
      <c r="C581" s="99" t="s">
        <v>359</v>
      </c>
      <c r="D581" s="182">
        <v>13</v>
      </c>
      <c r="E581" s="222"/>
      <c r="F581" s="244"/>
      <c r="G581" s="244"/>
      <c r="H581" s="249"/>
    </row>
    <row r="582" spans="1:8" s="56" customFormat="1" ht="11.25" hidden="1" outlineLevel="1">
      <c r="A582" s="470"/>
      <c r="B582" s="217" t="s">
        <v>358</v>
      </c>
      <c r="C582" s="99" t="s">
        <v>360</v>
      </c>
      <c r="D582" s="182">
        <v>40</v>
      </c>
      <c r="E582" s="222"/>
      <c r="F582" s="244"/>
      <c r="G582" s="244"/>
      <c r="H582" s="249"/>
    </row>
    <row r="583" spans="1:8" s="56" customFormat="1" ht="11.25" hidden="1" outlineLevel="1">
      <c r="A583" s="470"/>
      <c r="B583" s="217" t="s">
        <v>358</v>
      </c>
      <c r="C583" s="99" t="s">
        <v>361</v>
      </c>
      <c r="D583" s="182">
        <v>10</v>
      </c>
      <c r="E583" s="222"/>
      <c r="F583" s="244"/>
      <c r="G583" s="244"/>
      <c r="H583" s="249"/>
    </row>
    <row r="584" spans="1:8" s="56" customFormat="1" ht="11.25" collapsed="1">
      <c r="A584" s="471"/>
      <c r="B584" s="215" t="s">
        <v>562</v>
      </c>
      <c r="C584" s="106">
        <f>C430+C447+C452+C458+C464+C483+C501+C516+C533+C546+C552+C562+C571+C580</f>
        <v>140</v>
      </c>
      <c r="D584" s="106">
        <f>D430+D447+D452+D458+D464+D483+D501+D516+D533+D546+D552+D562+D571+D580</f>
        <v>5029</v>
      </c>
      <c r="E584" s="188">
        <f>D584/C584</f>
        <v>35.92142857142857</v>
      </c>
      <c r="F584" s="106">
        <f>F430+F447+F452+F458+F464+F483+F501+F516+F533+F546+F552+F562+F571+F580</f>
        <v>10</v>
      </c>
      <c r="G584" s="106">
        <f>G430+G447+G452+G458+G464+G483+G501+G516+G533+G546+G552+G562+G571+G580</f>
        <v>574</v>
      </c>
      <c r="H584" s="266">
        <f>G584/D584</f>
        <v>0.11413799960230663</v>
      </c>
    </row>
    <row r="585" spans="1:8" s="115" customFormat="1" ht="12.75">
      <c r="A585" s="1" t="s">
        <v>539</v>
      </c>
      <c r="B585" s="2"/>
      <c r="C585" s="114">
        <f>C27+C162+C255+C301+C382+C429+C584</f>
        <v>508</v>
      </c>
      <c r="D585" s="114">
        <f>D27+D162+D255+D301+D382+D429+D584</f>
        <v>15542</v>
      </c>
      <c r="E585" s="189">
        <f>D585/C585</f>
        <v>30.594488188976378</v>
      </c>
      <c r="F585" s="114">
        <f>F27+F162+F255+F301+F382+F429+F584</f>
        <v>21</v>
      </c>
      <c r="G585" s="114">
        <f>G27+G162+G255+G301+G382+G429+G584</f>
        <v>995</v>
      </c>
      <c r="H585" s="287">
        <f>G585/D585</f>
        <v>0.06402007463646893</v>
      </c>
    </row>
    <row r="586" ht="11.25"/>
    <row r="587" ht="11.25"/>
    <row r="588" ht="11.25"/>
    <row r="589" ht="11.25"/>
    <row r="590" ht="11.25">
      <c r="H590" s="458"/>
    </row>
    <row r="591" ht="11.25"/>
    <row r="592" ht="11.25"/>
    <row r="593" ht="11.25"/>
    <row r="594" ht="11.25"/>
    <row r="595" ht="11.25"/>
    <row r="596" ht="11.25"/>
    <row r="597" ht="11.25">
      <c r="H597" s="457"/>
    </row>
    <row r="1106" ht="11.25"/>
    <row r="1107" ht="11.25"/>
    <row r="1108" ht="11.25"/>
    <row r="1109" ht="11.25"/>
    <row r="1110" ht="11.25"/>
    <row r="1111" ht="11.25"/>
    <row r="1112" ht="11.25"/>
    <row r="1113" ht="11.25"/>
    <row r="1114" ht="11.25"/>
    <row r="1115" ht="11.25"/>
    <row r="1116" ht="11.25"/>
    <row r="1117" ht="11.25"/>
    <row r="1118" ht="11.25"/>
    <row r="1119" ht="11.25"/>
    <row r="1120" ht="11.25"/>
    <row r="1121" ht="11.25"/>
    <row r="1122" ht="11.25"/>
    <row r="1123" ht="11.25"/>
    <row r="1124" ht="11.25"/>
    <row r="1125" ht="11.25"/>
    <row r="1126" ht="11.25"/>
    <row r="1127" ht="11.25"/>
    <row r="1128" ht="11.25"/>
    <row r="1129" ht="11.25"/>
    <row r="1130" ht="11.25"/>
    <row r="1131" ht="11.25"/>
    <row r="1132" ht="11.25"/>
    <row r="1133" ht="11.25"/>
    <row r="1134" ht="11.25"/>
    <row r="1135" ht="11.25"/>
    <row r="1136" ht="11.25"/>
    <row r="1137" ht="11.25"/>
    <row r="1138" ht="11.25"/>
    <row r="1139" ht="11.25"/>
    <row r="1140" ht="11.25"/>
    <row r="1141" ht="11.25"/>
    <row r="1142" ht="11.25"/>
    <row r="1143" ht="11.25"/>
    <row r="1144" ht="11.25"/>
    <row r="1145" ht="11.25"/>
    <row r="1146" ht="11.25"/>
    <row r="1147" ht="11.25"/>
    <row r="1148" ht="11.25"/>
    <row r="1149" ht="11.25"/>
    <row r="1150" ht="11.25"/>
    <row r="1151" ht="11.25"/>
    <row r="1152" ht="11.25"/>
    <row r="1153" ht="11.25"/>
    <row r="1154" ht="11.25"/>
    <row r="1155" ht="11.25"/>
    <row r="1156" ht="11.25"/>
    <row r="1157" ht="11.25"/>
    <row r="1158" ht="11.25"/>
    <row r="1159" ht="11.25"/>
    <row r="1160" ht="11.25"/>
    <row r="1245" ht="11.25"/>
  </sheetData>
  <sheetProtection selectLockedCells="1" selectUnlockedCells="1"/>
  <mergeCells count="16">
    <mergeCell ref="F3:F5"/>
    <mergeCell ref="E3:E5"/>
    <mergeCell ref="A3:A5"/>
    <mergeCell ref="H3:H5"/>
    <mergeCell ref="G3:G5"/>
    <mergeCell ref="A585:B585"/>
    <mergeCell ref="B3:B5"/>
    <mergeCell ref="C3:C5"/>
    <mergeCell ref="D3:D5"/>
    <mergeCell ref="A163:A255"/>
    <mergeCell ref="A6:A27"/>
    <mergeCell ref="A430:A584"/>
    <mergeCell ref="A302:A382"/>
    <mergeCell ref="A383:A429"/>
    <mergeCell ref="A28:A162"/>
    <mergeCell ref="A256:A301"/>
  </mergeCells>
  <conditionalFormatting sqref="A3:D5">
    <cfRule type="cellIs" priority="1" dxfId="2" operator="equal" stopIfTrue="1">
      <formula>0</formula>
    </cfRule>
  </conditionalFormatting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58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593" sqref="G593"/>
    </sheetView>
  </sheetViews>
  <sheetFormatPr defaultColWidth="9.00390625" defaultRowHeight="12.75" outlineLevelRow="1"/>
  <cols>
    <col min="1" max="1" width="11.875" style="26" hidden="1" customWidth="1"/>
    <col min="2" max="2" width="35.625" style="4" customWidth="1"/>
    <col min="3" max="3" width="28.75390625" style="100" customWidth="1"/>
    <col min="4" max="4" width="8.25390625" style="4" customWidth="1"/>
    <col min="5" max="5" width="16.00390625" style="5" customWidth="1"/>
    <col min="6" max="6" width="13.875" style="245" customWidth="1"/>
    <col min="7" max="7" width="11.875" style="245" customWidth="1"/>
    <col min="8" max="8" width="13.125" style="288" customWidth="1"/>
    <col min="9" max="16384" width="9.125" style="5" customWidth="1"/>
  </cols>
  <sheetData>
    <row r="1" spans="1:8" s="3" customFormat="1" ht="18">
      <c r="A1" s="6" t="s">
        <v>521</v>
      </c>
      <c r="B1" s="6"/>
      <c r="C1" s="101"/>
      <c r="D1" s="6"/>
      <c r="F1" s="234"/>
      <c r="G1" s="234"/>
      <c r="H1" s="274"/>
    </row>
    <row r="2" ht="11.25"/>
    <row r="3" spans="1:8" s="300" customFormat="1" ht="10.5" customHeight="1">
      <c r="A3" s="501" t="s">
        <v>541</v>
      </c>
      <c r="B3" s="501" t="s">
        <v>585</v>
      </c>
      <c r="C3" s="501" t="s">
        <v>584</v>
      </c>
      <c r="D3" s="501" t="s">
        <v>588</v>
      </c>
      <c r="E3" s="495" t="s">
        <v>589</v>
      </c>
      <c r="F3" s="495" t="s">
        <v>587</v>
      </c>
      <c r="G3" s="495" t="s">
        <v>586</v>
      </c>
      <c r="H3" s="497" t="s">
        <v>556</v>
      </c>
    </row>
    <row r="4" spans="1:8" s="301" customFormat="1" ht="10.5" customHeight="1">
      <c r="A4" s="501"/>
      <c r="B4" s="501"/>
      <c r="C4" s="501"/>
      <c r="D4" s="501"/>
      <c r="E4" s="496"/>
      <c r="F4" s="496"/>
      <c r="G4" s="496"/>
      <c r="H4" s="498"/>
    </row>
    <row r="5" spans="1:8" s="302" customFormat="1" ht="28.5" customHeight="1">
      <c r="A5" s="501"/>
      <c r="B5" s="501"/>
      <c r="C5" s="501"/>
      <c r="D5" s="501"/>
      <c r="E5" s="496"/>
      <c r="F5" s="496"/>
      <c r="G5" s="496"/>
      <c r="H5" s="498"/>
    </row>
    <row r="6" spans="1:8" s="61" customFormat="1" ht="10.5" customHeight="1" hidden="1" outlineLevel="1">
      <c r="A6" s="499" t="s">
        <v>582</v>
      </c>
      <c r="B6" s="451" t="s">
        <v>543</v>
      </c>
      <c r="C6" s="318" t="s">
        <v>147</v>
      </c>
      <c r="D6" s="319">
        <v>100</v>
      </c>
      <c r="E6" s="452"/>
      <c r="F6" s="453"/>
      <c r="G6" s="452"/>
      <c r="H6" s="454"/>
    </row>
    <row r="7" spans="1:8" s="9" customFormat="1" ht="11.25" customHeight="1" hidden="1" outlineLevel="1">
      <c r="A7" s="499"/>
      <c r="B7" s="451" t="s">
        <v>543</v>
      </c>
      <c r="C7" s="318" t="s">
        <v>490</v>
      </c>
      <c r="D7" s="319">
        <v>120</v>
      </c>
      <c r="E7" s="439"/>
      <c r="F7" s="320"/>
      <c r="G7" s="320"/>
      <c r="H7" s="316"/>
    </row>
    <row r="8" spans="1:8" s="9" customFormat="1" ht="11.25" customHeight="1" hidden="1" outlineLevel="1">
      <c r="A8" s="499"/>
      <c r="B8" s="451" t="s">
        <v>543</v>
      </c>
      <c r="C8" s="321" t="s">
        <v>491</v>
      </c>
      <c r="D8" s="319">
        <v>16</v>
      </c>
      <c r="E8" s="439"/>
      <c r="F8" s="320"/>
      <c r="G8" s="320"/>
      <c r="H8" s="316"/>
    </row>
    <row r="9" spans="1:8" s="9" customFormat="1" ht="11.25" customHeight="1" hidden="1" outlineLevel="1">
      <c r="A9" s="499"/>
      <c r="B9" s="451" t="s">
        <v>543</v>
      </c>
      <c r="C9" s="323" t="s">
        <v>137</v>
      </c>
      <c r="D9" s="319">
        <v>40</v>
      </c>
      <c r="E9" s="439"/>
      <c r="F9" s="320"/>
      <c r="G9" s="320"/>
      <c r="H9" s="316"/>
    </row>
    <row r="10" spans="1:8" s="9" customFormat="1" ht="11.25" customHeight="1" hidden="1" outlineLevel="1">
      <c r="A10" s="499"/>
      <c r="B10" s="451" t="s">
        <v>543</v>
      </c>
      <c r="C10" s="321" t="s">
        <v>492</v>
      </c>
      <c r="D10" s="319">
        <v>125</v>
      </c>
      <c r="E10" s="439"/>
      <c r="F10" s="320"/>
      <c r="G10" s="320"/>
      <c r="H10" s="316"/>
    </row>
    <row r="11" spans="1:8" s="9" customFormat="1" ht="11.25" customHeight="1" hidden="1" outlineLevel="1">
      <c r="A11" s="499"/>
      <c r="B11" s="451" t="s">
        <v>543</v>
      </c>
      <c r="C11" s="321" t="s">
        <v>493</v>
      </c>
      <c r="D11" s="319">
        <v>32</v>
      </c>
      <c r="E11" s="439"/>
      <c r="F11" s="320"/>
      <c r="G11" s="320"/>
      <c r="H11" s="316"/>
    </row>
    <row r="12" spans="1:8" s="9" customFormat="1" ht="11.25" customHeight="1" hidden="1" outlineLevel="1">
      <c r="A12" s="499"/>
      <c r="B12" s="451" t="s">
        <v>543</v>
      </c>
      <c r="C12" s="321" t="s">
        <v>489</v>
      </c>
      <c r="D12" s="319">
        <v>18</v>
      </c>
      <c r="E12" s="439"/>
      <c r="F12" s="320"/>
      <c r="G12" s="320"/>
      <c r="H12" s="316"/>
    </row>
    <row r="13" spans="1:8" s="9" customFormat="1" ht="11.25" customHeight="1" hidden="1" outlineLevel="1">
      <c r="A13" s="499"/>
      <c r="B13" s="451" t="s">
        <v>543</v>
      </c>
      <c r="C13" s="321" t="s">
        <v>494</v>
      </c>
      <c r="D13" s="319">
        <v>197</v>
      </c>
      <c r="E13" s="439"/>
      <c r="F13" s="320"/>
      <c r="G13" s="320"/>
      <c r="H13" s="316"/>
    </row>
    <row r="14" spans="1:8" s="9" customFormat="1" ht="11.25" customHeight="1" hidden="1" outlineLevel="1">
      <c r="A14" s="499"/>
      <c r="B14" s="451" t="s">
        <v>543</v>
      </c>
      <c r="C14" s="321" t="s">
        <v>244</v>
      </c>
      <c r="D14" s="319">
        <v>38</v>
      </c>
      <c r="E14" s="439"/>
      <c r="F14" s="320"/>
      <c r="G14" s="320"/>
      <c r="H14" s="316"/>
    </row>
    <row r="15" spans="1:8" s="9" customFormat="1" ht="11.25" customHeight="1" hidden="1" outlineLevel="1">
      <c r="A15" s="499"/>
      <c r="B15" s="451" t="s">
        <v>543</v>
      </c>
      <c r="C15" s="321" t="s">
        <v>495</v>
      </c>
      <c r="D15" s="319">
        <v>14</v>
      </c>
      <c r="E15" s="439"/>
      <c r="F15" s="320"/>
      <c r="G15" s="320"/>
      <c r="H15" s="316"/>
    </row>
    <row r="16" spans="1:8" s="9" customFormat="1" ht="11.25" customHeight="1" hidden="1" outlineLevel="1">
      <c r="A16" s="499"/>
      <c r="B16" s="451" t="s">
        <v>543</v>
      </c>
      <c r="C16" s="321" t="s">
        <v>505</v>
      </c>
      <c r="D16" s="319">
        <v>51</v>
      </c>
      <c r="E16" s="439"/>
      <c r="F16" s="320"/>
      <c r="G16" s="320"/>
      <c r="H16" s="316"/>
    </row>
    <row r="17" spans="1:8" s="9" customFormat="1" ht="11.25" customHeight="1" hidden="1" outlineLevel="1">
      <c r="A17" s="499"/>
      <c r="B17" s="451" t="s">
        <v>543</v>
      </c>
      <c r="C17" s="321" t="s">
        <v>496</v>
      </c>
      <c r="D17" s="319">
        <v>38</v>
      </c>
      <c r="E17" s="439"/>
      <c r="F17" s="320"/>
      <c r="G17" s="320"/>
      <c r="H17" s="316"/>
    </row>
    <row r="18" spans="1:8" s="9" customFormat="1" ht="11.25" customHeight="1" hidden="1" outlineLevel="1">
      <c r="A18" s="499"/>
      <c r="B18" s="451" t="s">
        <v>543</v>
      </c>
      <c r="C18" s="321" t="s">
        <v>446</v>
      </c>
      <c r="D18" s="319">
        <v>25</v>
      </c>
      <c r="E18" s="439"/>
      <c r="F18" s="320"/>
      <c r="G18" s="320"/>
      <c r="H18" s="316"/>
    </row>
    <row r="19" spans="1:8" s="9" customFormat="1" ht="11.25" customHeight="1" hidden="1" outlineLevel="1">
      <c r="A19" s="499"/>
      <c r="B19" s="451" t="s">
        <v>543</v>
      </c>
      <c r="C19" s="321" t="s">
        <v>497</v>
      </c>
      <c r="D19" s="319">
        <v>45</v>
      </c>
      <c r="E19" s="439"/>
      <c r="F19" s="320"/>
      <c r="G19" s="320"/>
      <c r="H19" s="316"/>
    </row>
    <row r="20" spans="1:8" s="9" customFormat="1" ht="11.25" customHeight="1" hidden="1" outlineLevel="1">
      <c r="A20" s="499"/>
      <c r="B20" s="451" t="s">
        <v>543</v>
      </c>
      <c r="C20" s="321" t="s">
        <v>498</v>
      </c>
      <c r="D20" s="319">
        <v>43</v>
      </c>
      <c r="E20" s="439"/>
      <c r="F20" s="320"/>
      <c r="G20" s="320"/>
      <c r="H20" s="316"/>
    </row>
    <row r="21" spans="1:8" s="9" customFormat="1" ht="11.25" customHeight="1" hidden="1" outlineLevel="1">
      <c r="A21" s="499"/>
      <c r="B21" s="451" t="s">
        <v>543</v>
      </c>
      <c r="C21" s="321" t="s">
        <v>499</v>
      </c>
      <c r="D21" s="319">
        <v>65</v>
      </c>
      <c r="E21" s="439"/>
      <c r="F21" s="320"/>
      <c r="G21" s="320"/>
      <c r="H21" s="316"/>
    </row>
    <row r="22" spans="1:8" s="9" customFormat="1" ht="11.25" customHeight="1" hidden="1" outlineLevel="1">
      <c r="A22" s="499"/>
      <c r="B22" s="451" t="s">
        <v>543</v>
      </c>
      <c r="C22" s="318" t="s">
        <v>500</v>
      </c>
      <c r="D22" s="319">
        <v>12</v>
      </c>
      <c r="E22" s="439"/>
      <c r="F22" s="320"/>
      <c r="G22" s="320"/>
      <c r="H22" s="316"/>
    </row>
    <row r="23" spans="1:8" s="9" customFormat="1" ht="11.25" customHeight="1" hidden="1" outlineLevel="1">
      <c r="A23" s="499"/>
      <c r="B23" s="451" t="s">
        <v>543</v>
      </c>
      <c r="C23" s="321" t="s">
        <v>501</v>
      </c>
      <c r="D23" s="320">
        <v>10</v>
      </c>
      <c r="E23" s="439"/>
      <c r="F23" s="320"/>
      <c r="G23" s="320"/>
      <c r="H23" s="316"/>
    </row>
    <row r="24" spans="1:8" s="9" customFormat="1" ht="11.25" customHeight="1" hidden="1" outlineLevel="1">
      <c r="A24" s="499"/>
      <c r="B24" s="451" t="s">
        <v>543</v>
      </c>
      <c r="C24" s="321" t="s">
        <v>502</v>
      </c>
      <c r="D24" s="320">
        <v>61</v>
      </c>
      <c r="E24" s="439"/>
      <c r="F24" s="320"/>
      <c r="G24" s="320"/>
      <c r="H24" s="316"/>
    </row>
    <row r="25" spans="1:8" s="9" customFormat="1" ht="11.25" customHeight="1" hidden="1" outlineLevel="1">
      <c r="A25" s="499"/>
      <c r="B25" s="451" t="s">
        <v>543</v>
      </c>
      <c r="C25" s="321" t="s">
        <v>503</v>
      </c>
      <c r="D25" s="320">
        <v>18</v>
      </c>
      <c r="E25" s="439"/>
      <c r="F25" s="320"/>
      <c r="G25" s="320"/>
      <c r="H25" s="316"/>
    </row>
    <row r="26" spans="1:8" s="9" customFormat="1" ht="11.25" customHeight="1" hidden="1" outlineLevel="1">
      <c r="A26" s="499"/>
      <c r="B26" s="451" t="s">
        <v>543</v>
      </c>
      <c r="C26" s="321" t="s">
        <v>504</v>
      </c>
      <c r="D26" s="320">
        <v>18</v>
      </c>
      <c r="E26" s="439"/>
      <c r="F26" s="320"/>
      <c r="G26" s="320"/>
      <c r="H26" s="316"/>
    </row>
    <row r="27" spans="1:8" s="25" customFormat="1" ht="34.5" customHeight="1" collapsed="1">
      <c r="A27" s="499"/>
      <c r="B27" s="309" t="s">
        <v>583</v>
      </c>
      <c r="C27" s="310">
        <v>21</v>
      </c>
      <c r="D27" s="310">
        <f>SUM(D6:D26)</f>
        <v>1086</v>
      </c>
      <c r="E27" s="311">
        <f>D27/C27</f>
        <v>51.714285714285715</v>
      </c>
      <c r="F27" s="309">
        <v>0</v>
      </c>
      <c r="G27" s="309">
        <v>0</v>
      </c>
      <c r="H27" s="312">
        <v>0</v>
      </c>
    </row>
    <row r="28" spans="1:8" s="9" customFormat="1" ht="30.75" customHeight="1" hidden="1">
      <c r="A28" s="309"/>
      <c r="B28" s="309" t="s">
        <v>563</v>
      </c>
      <c r="C28" s="313">
        <v>6</v>
      </c>
      <c r="D28" s="314">
        <f>SUM(D29:D34)</f>
        <v>178</v>
      </c>
      <c r="E28" s="311">
        <f>D28/C28</f>
        <v>29.666666666666668</v>
      </c>
      <c r="F28" s="315">
        <v>0</v>
      </c>
      <c r="G28" s="315">
        <v>0</v>
      </c>
      <c r="H28" s="316">
        <v>0</v>
      </c>
    </row>
    <row r="29" spans="1:8" s="9" customFormat="1" ht="30.75" customHeight="1" hidden="1" outlineLevel="1">
      <c r="A29" s="309"/>
      <c r="B29" s="317" t="s">
        <v>468</v>
      </c>
      <c r="C29" s="318" t="s">
        <v>469</v>
      </c>
      <c r="D29" s="319">
        <v>20</v>
      </c>
      <c r="E29" s="311"/>
      <c r="F29" s="320"/>
      <c r="G29" s="320"/>
      <c r="H29" s="316"/>
    </row>
    <row r="30" spans="1:8" s="9" customFormat="1" ht="30.75" customHeight="1" hidden="1" outlineLevel="1">
      <c r="A30" s="309"/>
      <c r="B30" s="317" t="s">
        <v>470</v>
      </c>
      <c r="C30" s="318" t="s">
        <v>471</v>
      </c>
      <c r="D30" s="319">
        <v>24</v>
      </c>
      <c r="E30" s="311"/>
      <c r="F30" s="320"/>
      <c r="G30" s="320"/>
      <c r="H30" s="316"/>
    </row>
    <row r="31" spans="1:8" s="9" customFormat="1" ht="30.75" customHeight="1" hidden="1" outlineLevel="1">
      <c r="A31" s="309"/>
      <c r="B31" s="317" t="s">
        <v>524</v>
      </c>
      <c r="C31" s="321" t="s">
        <v>472</v>
      </c>
      <c r="D31" s="319">
        <v>78</v>
      </c>
      <c r="E31" s="311"/>
      <c r="F31" s="320"/>
      <c r="G31" s="320"/>
      <c r="H31" s="316"/>
    </row>
    <row r="32" spans="1:8" s="9" customFormat="1" ht="30.75" customHeight="1" hidden="1" outlineLevel="1">
      <c r="A32" s="309"/>
      <c r="B32" s="317" t="s">
        <v>524</v>
      </c>
      <c r="C32" s="321" t="s">
        <v>473</v>
      </c>
      <c r="D32" s="322">
        <v>21</v>
      </c>
      <c r="E32" s="311"/>
      <c r="F32" s="320"/>
      <c r="G32" s="320"/>
      <c r="H32" s="316"/>
    </row>
    <row r="33" spans="1:8" s="9" customFormat="1" ht="30.75" customHeight="1" hidden="1" outlineLevel="1">
      <c r="A33" s="309"/>
      <c r="B33" s="317" t="s">
        <v>524</v>
      </c>
      <c r="C33" s="321" t="s">
        <v>474</v>
      </c>
      <c r="D33" s="322">
        <v>9</v>
      </c>
      <c r="E33" s="311"/>
      <c r="F33" s="320"/>
      <c r="G33" s="320"/>
      <c r="H33" s="316"/>
    </row>
    <row r="34" spans="1:8" s="9" customFormat="1" ht="30.75" customHeight="1" hidden="1" outlineLevel="1">
      <c r="A34" s="309"/>
      <c r="B34" s="317" t="s">
        <v>524</v>
      </c>
      <c r="C34" s="321" t="s">
        <v>475</v>
      </c>
      <c r="D34" s="322">
        <v>26</v>
      </c>
      <c r="E34" s="311"/>
      <c r="F34" s="320"/>
      <c r="G34" s="320"/>
      <c r="H34" s="316"/>
    </row>
    <row r="35" spans="1:8" s="9" customFormat="1" ht="30.75" customHeight="1" hidden="1" collapsed="1">
      <c r="A35" s="309"/>
      <c r="B35" s="309" t="s">
        <v>564</v>
      </c>
      <c r="C35" s="313">
        <v>15</v>
      </c>
      <c r="D35" s="314">
        <f>SUM(D36:D50)</f>
        <v>608</v>
      </c>
      <c r="E35" s="311">
        <f>D35/C35</f>
        <v>40.53333333333333</v>
      </c>
      <c r="F35" s="315">
        <v>0</v>
      </c>
      <c r="G35" s="315">
        <v>0</v>
      </c>
      <c r="H35" s="316">
        <v>0</v>
      </c>
    </row>
    <row r="36" spans="1:8" s="9" customFormat="1" ht="30.75" customHeight="1" hidden="1" outlineLevel="1">
      <c r="A36" s="309"/>
      <c r="B36" s="317" t="s">
        <v>525</v>
      </c>
      <c r="C36" s="318" t="s">
        <v>47</v>
      </c>
      <c r="D36" s="319">
        <v>43</v>
      </c>
      <c r="E36" s="311"/>
      <c r="F36" s="320"/>
      <c r="G36" s="320"/>
      <c r="H36" s="316"/>
    </row>
    <row r="37" spans="1:8" s="9" customFormat="1" ht="30.75" customHeight="1" hidden="1" outlineLevel="1">
      <c r="A37" s="309"/>
      <c r="B37" s="317" t="s">
        <v>525</v>
      </c>
      <c r="C37" s="318" t="s">
        <v>48</v>
      </c>
      <c r="D37" s="320">
        <v>31</v>
      </c>
      <c r="E37" s="311"/>
      <c r="F37" s="320"/>
      <c r="G37" s="320"/>
      <c r="H37" s="316"/>
    </row>
    <row r="38" spans="1:8" s="9" customFormat="1" ht="30.75" customHeight="1" hidden="1" outlineLevel="1">
      <c r="A38" s="309"/>
      <c r="B38" s="317" t="s">
        <v>525</v>
      </c>
      <c r="C38" s="318" t="s">
        <v>49</v>
      </c>
      <c r="D38" s="320">
        <v>31</v>
      </c>
      <c r="E38" s="311"/>
      <c r="F38" s="320"/>
      <c r="G38" s="320"/>
      <c r="H38" s="316"/>
    </row>
    <row r="39" spans="1:8" s="9" customFormat="1" ht="30.75" customHeight="1" hidden="1" outlineLevel="1">
      <c r="A39" s="309"/>
      <c r="B39" s="317" t="s">
        <v>525</v>
      </c>
      <c r="C39" s="321" t="s">
        <v>50</v>
      </c>
      <c r="D39" s="320">
        <v>94</v>
      </c>
      <c r="E39" s="311"/>
      <c r="F39" s="320"/>
      <c r="G39" s="320"/>
      <c r="H39" s="316"/>
    </row>
    <row r="40" spans="1:8" s="9" customFormat="1" ht="30.75" customHeight="1" hidden="1" outlineLevel="1">
      <c r="A40" s="309"/>
      <c r="B40" s="317" t="s">
        <v>525</v>
      </c>
      <c r="C40" s="321" t="s">
        <v>51</v>
      </c>
      <c r="D40" s="320">
        <v>125</v>
      </c>
      <c r="E40" s="311"/>
      <c r="F40" s="320"/>
      <c r="G40" s="320"/>
      <c r="H40" s="316"/>
    </row>
    <row r="41" spans="1:8" s="9" customFormat="1" ht="30.75" customHeight="1" hidden="1" outlineLevel="1">
      <c r="A41" s="309"/>
      <c r="B41" s="317" t="s">
        <v>525</v>
      </c>
      <c r="C41" s="323" t="s">
        <v>52</v>
      </c>
      <c r="D41" s="320">
        <v>50</v>
      </c>
      <c r="E41" s="311"/>
      <c r="F41" s="320"/>
      <c r="G41" s="320"/>
      <c r="H41" s="316"/>
    </row>
    <row r="42" spans="1:8" s="9" customFormat="1" ht="30.75" customHeight="1" hidden="1" outlineLevel="1">
      <c r="A42" s="309"/>
      <c r="B42" s="317" t="s">
        <v>525</v>
      </c>
      <c r="C42" s="321" t="s">
        <v>53</v>
      </c>
      <c r="D42" s="320">
        <v>40</v>
      </c>
      <c r="E42" s="311"/>
      <c r="F42" s="320"/>
      <c r="G42" s="320"/>
      <c r="H42" s="316"/>
    </row>
    <row r="43" spans="1:8" s="9" customFormat="1" ht="30.75" customHeight="1" hidden="1" outlineLevel="1">
      <c r="A43" s="309"/>
      <c r="B43" s="317" t="s">
        <v>525</v>
      </c>
      <c r="C43" s="321" t="s">
        <v>54</v>
      </c>
      <c r="D43" s="320">
        <v>21</v>
      </c>
      <c r="E43" s="311"/>
      <c r="F43" s="320"/>
      <c r="G43" s="320"/>
      <c r="H43" s="316"/>
    </row>
    <row r="44" spans="1:8" s="9" customFormat="1" ht="30.75" customHeight="1" hidden="1" outlineLevel="1">
      <c r="A44" s="309"/>
      <c r="B44" s="317" t="s">
        <v>525</v>
      </c>
      <c r="C44" s="321" t="s">
        <v>55</v>
      </c>
      <c r="D44" s="320">
        <v>43</v>
      </c>
      <c r="E44" s="311"/>
      <c r="F44" s="320"/>
      <c r="G44" s="320"/>
      <c r="H44" s="316"/>
    </row>
    <row r="45" spans="1:8" s="9" customFormat="1" ht="30.75" customHeight="1" hidden="1" outlineLevel="1">
      <c r="A45" s="309"/>
      <c r="B45" s="317" t="s">
        <v>525</v>
      </c>
      <c r="C45" s="321" t="s">
        <v>56</v>
      </c>
      <c r="D45" s="320">
        <v>24</v>
      </c>
      <c r="E45" s="311"/>
      <c r="F45" s="320"/>
      <c r="G45" s="320"/>
      <c r="H45" s="316"/>
    </row>
    <row r="46" spans="1:8" s="9" customFormat="1" ht="30.75" customHeight="1" hidden="1" outlineLevel="1">
      <c r="A46" s="309"/>
      <c r="B46" s="317" t="s">
        <v>525</v>
      </c>
      <c r="C46" s="321" t="s">
        <v>57</v>
      </c>
      <c r="D46" s="320">
        <v>15</v>
      </c>
      <c r="E46" s="311"/>
      <c r="F46" s="320"/>
      <c r="G46" s="320"/>
      <c r="H46" s="316"/>
    </row>
    <row r="47" spans="1:8" s="9" customFormat="1" ht="30.75" customHeight="1" hidden="1" outlineLevel="1">
      <c r="A47" s="309"/>
      <c r="B47" s="317" t="s">
        <v>525</v>
      </c>
      <c r="C47" s="321" t="s">
        <v>58</v>
      </c>
      <c r="D47" s="320">
        <v>36</v>
      </c>
      <c r="E47" s="311"/>
      <c r="F47" s="320"/>
      <c r="G47" s="320"/>
      <c r="H47" s="316"/>
    </row>
    <row r="48" spans="1:8" s="9" customFormat="1" ht="30.75" customHeight="1" hidden="1" outlineLevel="1">
      <c r="A48" s="309"/>
      <c r="B48" s="317" t="s">
        <v>525</v>
      </c>
      <c r="C48" s="321" t="s">
        <v>59</v>
      </c>
      <c r="D48" s="320">
        <v>16</v>
      </c>
      <c r="E48" s="311"/>
      <c r="F48" s="320"/>
      <c r="G48" s="320"/>
      <c r="H48" s="316"/>
    </row>
    <row r="49" spans="1:8" s="9" customFormat="1" ht="30.75" customHeight="1" hidden="1" outlineLevel="1">
      <c r="A49" s="309"/>
      <c r="B49" s="317" t="s">
        <v>525</v>
      </c>
      <c r="C49" s="321" t="s">
        <v>60</v>
      </c>
      <c r="D49" s="320">
        <v>20</v>
      </c>
      <c r="E49" s="311"/>
      <c r="F49" s="320"/>
      <c r="G49" s="320"/>
      <c r="H49" s="316"/>
    </row>
    <row r="50" spans="1:8" s="9" customFormat="1" ht="30.75" customHeight="1" hidden="1" outlineLevel="1">
      <c r="A50" s="309"/>
      <c r="B50" s="317" t="s">
        <v>525</v>
      </c>
      <c r="C50" s="321" t="s">
        <v>61</v>
      </c>
      <c r="D50" s="320">
        <v>19</v>
      </c>
      <c r="E50" s="311"/>
      <c r="F50" s="320"/>
      <c r="G50" s="320"/>
      <c r="H50" s="316"/>
    </row>
    <row r="51" spans="1:8" s="9" customFormat="1" ht="30.75" customHeight="1" hidden="1" collapsed="1">
      <c r="A51" s="309"/>
      <c r="B51" s="309" t="s">
        <v>526</v>
      </c>
      <c r="C51" s="313">
        <v>12</v>
      </c>
      <c r="D51" s="314">
        <f>SUM(D52:D63)</f>
        <v>486</v>
      </c>
      <c r="E51" s="311">
        <f>D51/C51</f>
        <v>40.5</v>
      </c>
      <c r="F51" s="315">
        <v>0</v>
      </c>
      <c r="G51" s="315">
        <v>0</v>
      </c>
      <c r="H51" s="316">
        <v>0</v>
      </c>
    </row>
    <row r="52" spans="1:8" s="9" customFormat="1" ht="30.75" customHeight="1" hidden="1" outlineLevel="1">
      <c r="A52" s="309"/>
      <c r="B52" s="317" t="s">
        <v>526</v>
      </c>
      <c r="C52" s="318" t="s">
        <v>62</v>
      </c>
      <c r="D52" s="319">
        <v>24</v>
      </c>
      <c r="E52" s="311"/>
      <c r="F52" s="320"/>
      <c r="G52" s="320"/>
      <c r="H52" s="316"/>
    </row>
    <row r="53" spans="1:8" s="9" customFormat="1" ht="30.75" customHeight="1" hidden="1" outlineLevel="1">
      <c r="A53" s="309"/>
      <c r="B53" s="317" t="s">
        <v>526</v>
      </c>
      <c r="C53" s="318" t="s">
        <v>63</v>
      </c>
      <c r="D53" s="319">
        <v>32</v>
      </c>
      <c r="E53" s="311"/>
      <c r="F53" s="320"/>
      <c r="G53" s="320"/>
      <c r="H53" s="316"/>
    </row>
    <row r="54" spans="1:8" s="9" customFormat="1" ht="30.75" customHeight="1" hidden="1" outlineLevel="1">
      <c r="A54" s="309"/>
      <c r="B54" s="317" t="s">
        <v>526</v>
      </c>
      <c r="C54" s="321" t="s">
        <v>64</v>
      </c>
      <c r="D54" s="319">
        <v>14</v>
      </c>
      <c r="E54" s="311"/>
      <c r="F54" s="320"/>
      <c r="G54" s="320"/>
      <c r="H54" s="316"/>
    </row>
    <row r="55" spans="1:8" s="9" customFormat="1" ht="30.75" customHeight="1" hidden="1" outlineLevel="1">
      <c r="A55" s="309"/>
      <c r="B55" s="317" t="s">
        <v>526</v>
      </c>
      <c r="C55" s="321" t="s">
        <v>65</v>
      </c>
      <c r="D55" s="320">
        <v>13</v>
      </c>
      <c r="E55" s="311"/>
      <c r="F55" s="320"/>
      <c r="G55" s="320"/>
      <c r="H55" s="316"/>
    </row>
    <row r="56" spans="1:8" s="9" customFormat="1" ht="30.75" customHeight="1" hidden="1" outlineLevel="1">
      <c r="A56" s="309"/>
      <c r="B56" s="317" t="s">
        <v>526</v>
      </c>
      <c r="C56" s="324" t="s">
        <v>66</v>
      </c>
      <c r="D56" s="320">
        <v>75</v>
      </c>
      <c r="E56" s="311"/>
      <c r="F56" s="320"/>
      <c r="G56" s="320"/>
      <c r="H56" s="316"/>
    </row>
    <row r="57" spans="1:8" s="9" customFormat="1" ht="30.75" customHeight="1" hidden="1" outlineLevel="1">
      <c r="A57" s="309"/>
      <c r="B57" s="317" t="s">
        <v>526</v>
      </c>
      <c r="C57" s="321" t="s">
        <v>67</v>
      </c>
      <c r="D57" s="320">
        <v>150</v>
      </c>
      <c r="E57" s="311"/>
      <c r="F57" s="320"/>
      <c r="G57" s="320"/>
      <c r="H57" s="316"/>
    </row>
    <row r="58" spans="1:8" s="9" customFormat="1" ht="30.75" customHeight="1" hidden="1" outlineLevel="1">
      <c r="A58" s="309"/>
      <c r="B58" s="317" t="s">
        <v>526</v>
      </c>
      <c r="C58" s="321" t="s">
        <v>68</v>
      </c>
      <c r="D58" s="320">
        <v>39</v>
      </c>
      <c r="E58" s="311"/>
      <c r="F58" s="320"/>
      <c r="G58" s="320"/>
      <c r="H58" s="316"/>
    </row>
    <row r="59" spans="1:8" s="9" customFormat="1" ht="30.75" customHeight="1" hidden="1" outlineLevel="1">
      <c r="A59" s="309"/>
      <c r="B59" s="317" t="s">
        <v>526</v>
      </c>
      <c r="C59" s="321" t="s">
        <v>69</v>
      </c>
      <c r="D59" s="320">
        <v>21</v>
      </c>
      <c r="E59" s="311"/>
      <c r="F59" s="320"/>
      <c r="G59" s="320"/>
      <c r="H59" s="316"/>
    </row>
    <row r="60" spans="1:8" s="9" customFormat="1" ht="30.75" customHeight="1" hidden="1" outlineLevel="1">
      <c r="A60" s="309"/>
      <c r="B60" s="317" t="s">
        <v>526</v>
      </c>
      <c r="C60" s="321" t="s">
        <v>70</v>
      </c>
      <c r="D60" s="320">
        <v>18</v>
      </c>
      <c r="E60" s="311"/>
      <c r="F60" s="320"/>
      <c r="G60" s="320"/>
      <c r="H60" s="316"/>
    </row>
    <row r="61" spans="1:8" s="9" customFormat="1" ht="30.75" customHeight="1" hidden="1" outlineLevel="1">
      <c r="A61" s="309"/>
      <c r="B61" s="317" t="s">
        <v>526</v>
      </c>
      <c r="C61" s="321" t="s">
        <v>71</v>
      </c>
      <c r="D61" s="320">
        <v>36</v>
      </c>
      <c r="E61" s="311"/>
      <c r="F61" s="320"/>
      <c r="G61" s="320"/>
      <c r="H61" s="316"/>
    </row>
    <row r="62" spans="1:8" s="9" customFormat="1" ht="30.75" customHeight="1" hidden="1" outlineLevel="1">
      <c r="A62" s="309"/>
      <c r="B62" s="317" t="s">
        <v>526</v>
      </c>
      <c r="C62" s="321" t="s">
        <v>72</v>
      </c>
      <c r="D62" s="320">
        <v>34</v>
      </c>
      <c r="E62" s="311"/>
      <c r="F62" s="320"/>
      <c r="G62" s="320"/>
      <c r="H62" s="316"/>
    </row>
    <row r="63" spans="1:8" s="9" customFormat="1" ht="30.75" customHeight="1" hidden="1" outlineLevel="1">
      <c r="A63" s="309"/>
      <c r="B63" s="317" t="s">
        <v>526</v>
      </c>
      <c r="C63" s="321" t="s">
        <v>73</v>
      </c>
      <c r="D63" s="320">
        <v>30</v>
      </c>
      <c r="E63" s="311"/>
      <c r="F63" s="320"/>
      <c r="G63" s="320"/>
      <c r="H63" s="316"/>
    </row>
    <row r="64" spans="1:8" s="9" customFormat="1" ht="30.75" customHeight="1" hidden="1" collapsed="1">
      <c r="A64" s="309"/>
      <c r="B64" s="309" t="s">
        <v>527</v>
      </c>
      <c r="C64" s="313">
        <v>3</v>
      </c>
      <c r="D64" s="314">
        <f>SUM(D65:D67)</f>
        <v>73</v>
      </c>
      <c r="E64" s="311">
        <f>D64/C64</f>
        <v>24.333333333333332</v>
      </c>
      <c r="F64" s="315">
        <v>0</v>
      </c>
      <c r="G64" s="315">
        <v>0</v>
      </c>
      <c r="H64" s="316">
        <v>0</v>
      </c>
    </row>
    <row r="65" spans="1:8" s="9" customFormat="1" ht="30.75" customHeight="1" hidden="1" outlineLevel="1">
      <c r="A65" s="309"/>
      <c r="B65" s="317" t="s">
        <v>527</v>
      </c>
      <c r="C65" s="321" t="s">
        <v>74</v>
      </c>
      <c r="D65" s="320">
        <v>45</v>
      </c>
      <c r="E65" s="311"/>
      <c r="F65" s="320"/>
      <c r="G65" s="320"/>
      <c r="H65" s="316"/>
    </row>
    <row r="66" spans="1:8" s="9" customFormat="1" ht="30.75" customHeight="1" hidden="1" outlineLevel="1">
      <c r="A66" s="309"/>
      <c r="B66" s="317" t="s">
        <v>527</v>
      </c>
      <c r="C66" s="321" t="s">
        <v>75</v>
      </c>
      <c r="D66" s="320">
        <v>16</v>
      </c>
      <c r="E66" s="311"/>
      <c r="F66" s="320"/>
      <c r="G66" s="320"/>
      <c r="H66" s="316"/>
    </row>
    <row r="67" spans="1:8" s="9" customFormat="1" ht="30.75" customHeight="1" hidden="1" outlineLevel="1">
      <c r="A67" s="309"/>
      <c r="B67" s="317" t="s">
        <v>527</v>
      </c>
      <c r="C67" s="321" t="s">
        <v>76</v>
      </c>
      <c r="D67" s="320">
        <v>12</v>
      </c>
      <c r="E67" s="311"/>
      <c r="F67" s="320"/>
      <c r="G67" s="320"/>
      <c r="H67" s="316"/>
    </row>
    <row r="68" spans="1:8" s="9" customFormat="1" ht="30.75" customHeight="1" hidden="1" collapsed="1">
      <c r="A68" s="309"/>
      <c r="B68" s="309" t="s">
        <v>528</v>
      </c>
      <c r="C68" s="313">
        <v>10</v>
      </c>
      <c r="D68" s="314">
        <f>SUM(D69:D78)</f>
        <v>219</v>
      </c>
      <c r="E68" s="311">
        <f>D68/C68</f>
        <v>21.9</v>
      </c>
      <c r="F68" s="315">
        <v>0</v>
      </c>
      <c r="G68" s="315">
        <v>0</v>
      </c>
      <c r="H68" s="316">
        <v>0</v>
      </c>
    </row>
    <row r="69" spans="1:8" s="9" customFormat="1" ht="30.75" customHeight="1" hidden="1" outlineLevel="1">
      <c r="A69" s="309"/>
      <c r="B69" s="317" t="s">
        <v>528</v>
      </c>
      <c r="C69" s="321" t="s">
        <v>77</v>
      </c>
      <c r="D69" s="320">
        <v>1</v>
      </c>
      <c r="E69" s="311"/>
      <c r="F69" s="320"/>
      <c r="G69" s="320"/>
      <c r="H69" s="316"/>
    </row>
    <row r="70" spans="1:8" s="9" customFormat="1" ht="30.75" customHeight="1" hidden="1" outlineLevel="1">
      <c r="A70" s="309"/>
      <c r="B70" s="317" t="s">
        <v>528</v>
      </c>
      <c r="C70" s="321" t="s">
        <v>78</v>
      </c>
      <c r="D70" s="320">
        <v>4</v>
      </c>
      <c r="E70" s="311"/>
      <c r="F70" s="320"/>
      <c r="G70" s="320"/>
      <c r="H70" s="316"/>
    </row>
    <row r="71" spans="1:8" s="9" customFormat="1" ht="30.75" customHeight="1" hidden="1" outlineLevel="1">
      <c r="A71" s="309"/>
      <c r="B71" s="317" t="s">
        <v>528</v>
      </c>
      <c r="C71" s="321" t="s">
        <v>79</v>
      </c>
      <c r="D71" s="320">
        <v>53</v>
      </c>
      <c r="E71" s="311"/>
      <c r="F71" s="320"/>
      <c r="G71" s="320"/>
      <c r="H71" s="316"/>
    </row>
    <row r="72" spans="1:8" s="9" customFormat="1" ht="30.75" customHeight="1" hidden="1" outlineLevel="1">
      <c r="A72" s="309"/>
      <c r="B72" s="317" t="s">
        <v>528</v>
      </c>
      <c r="C72" s="321" t="s">
        <v>80</v>
      </c>
      <c r="D72" s="320">
        <v>10</v>
      </c>
      <c r="E72" s="311"/>
      <c r="F72" s="320"/>
      <c r="G72" s="320"/>
      <c r="H72" s="316"/>
    </row>
    <row r="73" spans="1:8" s="9" customFormat="1" ht="30.75" customHeight="1" hidden="1" outlineLevel="1">
      <c r="A73" s="309"/>
      <c r="B73" s="317" t="s">
        <v>528</v>
      </c>
      <c r="C73" s="321" t="s">
        <v>81</v>
      </c>
      <c r="D73" s="320">
        <v>40</v>
      </c>
      <c r="E73" s="311"/>
      <c r="F73" s="320"/>
      <c r="G73" s="320"/>
      <c r="H73" s="316"/>
    </row>
    <row r="74" spans="1:8" s="9" customFormat="1" ht="30.75" customHeight="1" hidden="1" outlineLevel="1">
      <c r="A74" s="309"/>
      <c r="B74" s="317" t="s">
        <v>528</v>
      </c>
      <c r="C74" s="318" t="s">
        <v>82</v>
      </c>
      <c r="D74" s="319">
        <v>15</v>
      </c>
      <c r="E74" s="311"/>
      <c r="F74" s="320"/>
      <c r="G74" s="320"/>
      <c r="H74" s="316"/>
    </row>
    <row r="75" spans="1:8" s="9" customFormat="1" ht="30.75" customHeight="1" hidden="1" outlineLevel="1">
      <c r="A75" s="309"/>
      <c r="B75" s="317" t="s">
        <v>528</v>
      </c>
      <c r="C75" s="321" t="s">
        <v>83</v>
      </c>
      <c r="D75" s="320">
        <v>10</v>
      </c>
      <c r="E75" s="311"/>
      <c r="F75" s="320"/>
      <c r="G75" s="320"/>
      <c r="H75" s="316"/>
    </row>
    <row r="76" spans="1:8" s="9" customFormat="1" ht="30.75" customHeight="1" hidden="1" outlineLevel="1">
      <c r="A76" s="309"/>
      <c r="B76" s="317" t="s">
        <v>528</v>
      </c>
      <c r="C76" s="321" t="s">
        <v>84</v>
      </c>
      <c r="D76" s="320">
        <v>22</v>
      </c>
      <c r="E76" s="311"/>
      <c r="F76" s="320"/>
      <c r="G76" s="320"/>
      <c r="H76" s="316"/>
    </row>
    <row r="77" spans="1:8" s="9" customFormat="1" ht="30.75" customHeight="1" hidden="1" outlineLevel="1">
      <c r="A77" s="309"/>
      <c r="B77" s="317" t="s">
        <v>528</v>
      </c>
      <c r="C77" s="325" t="s">
        <v>85</v>
      </c>
      <c r="D77" s="319">
        <v>24</v>
      </c>
      <c r="E77" s="311"/>
      <c r="F77" s="320"/>
      <c r="G77" s="320"/>
      <c r="H77" s="316"/>
    </row>
    <row r="78" spans="1:8" s="9" customFormat="1" ht="30.75" customHeight="1" hidden="1" outlineLevel="1">
      <c r="A78" s="309"/>
      <c r="B78" s="317" t="s">
        <v>528</v>
      </c>
      <c r="C78" s="321" t="s">
        <v>86</v>
      </c>
      <c r="D78" s="320">
        <v>40</v>
      </c>
      <c r="E78" s="311"/>
      <c r="F78" s="320"/>
      <c r="G78" s="320"/>
      <c r="H78" s="316"/>
    </row>
    <row r="79" spans="1:8" s="9" customFormat="1" ht="30.75" customHeight="1" hidden="1" collapsed="1">
      <c r="A79" s="309"/>
      <c r="B79" s="309" t="s">
        <v>529</v>
      </c>
      <c r="C79" s="313">
        <v>3</v>
      </c>
      <c r="D79" s="314">
        <f>SUM(D80:D82)</f>
        <v>57</v>
      </c>
      <c r="E79" s="311">
        <f>D79/C79</f>
        <v>19</v>
      </c>
      <c r="F79" s="315">
        <v>0</v>
      </c>
      <c r="G79" s="315">
        <v>0</v>
      </c>
      <c r="H79" s="316">
        <v>0</v>
      </c>
    </row>
    <row r="80" spans="1:8" s="9" customFormat="1" ht="30.75" customHeight="1" hidden="1" outlineLevel="1">
      <c r="A80" s="309"/>
      <c r="B80" s="317" t="s">
        <v>529</v>
      </c>
      <c r="C80" s="318" t="s">
        <v>88</v>
      </c>
      <c r="D80" s="326">
        <v>10</v>
      </c>
      <c r="E80" s="311"/>
      <c r="F80" s="320"/>
      <c r="G80" s="320"/>
      <c r="H80" s="316"/>
    </row>
    <row r="81" spans="1:8" s="9" customFormat="1" ht="30.75" customHeight="1" hidden="1" outlineLevel="1">
      <c r="A81" s="309"/>
      <c r="B81" s="317" t="s">
        <v>529</v>
      </c>
      <c r="C81" s="326" t="s">
        <v>89</v>
      </c>
      <c r="D81" s="326">
        <v>10</v>
      </c>
      <c r="E81" s="311"/>
      <c r="F81" s="320"/>
      <c r="G81" s="320"/>
      <c r="H81" s="316"/>
    </row>
    <row r="82" spans="1:8" s="9" customFormat="1" ht="30.75" customHeight="1" hidden="1" outlineLevel="1">
      <c r="A82" s="309"/>
      <c r="B82" s="317" t="s">
        <v>529</v>
      </c>
      <c r="C82" s="326" t="s">
        <v>90</v>
      </c>
      <c r="D82" s="320">
        <v>37</v>
      </c>
      <c r="E82" s="311"/>
      <c r="F82" s="320"/>
      <c r="G82" s="320"/>
      <c r="H82" s="316"/>
    </row>
    <row r="83" spans="1:8" s="9" customFormat="1" ht="30.75" customHeight="1" hidden="1" collapsed="1">
      <c r="A83" s="309"/>
      <c r="B83" s="309" t="s">
        <v>530</v>
      </c>
      <c r="C83" s="313">
        <v>6</v>
      </c>
      <c r="D83" s="314">
        <f>SUM(D84:D89)</f>
        <v>166</v>
      </c>
      <c r="E83" s="311">
        <f>D83/C83</f>
        <v>27.666666666666668</v>
      </c>
      <c r="F83" s="315">
        <v>0</v>
      </c>
      <c r="G83" s="315">
        <v>0</v>
      </c>
      <c r="H83" s="316">
        <v>0</v>
      </c>
    </row>
    <row r="84" spans="1:8" s="9" customFormat="1" ht="30.75" customHeight="1" hidden="1" outlineLevel="1">
      <c r="A84" s="309"/>
      <c r="B84" s="317" t="s">
        <v>530</v>
      </c>
      <c r="C84" s="318" t="s">
        <v>91</v>
      </c>
      <c r="D84" s="319">
        <v>65</v>
      </c>
      <c r="E84" s="311"/>
      <c r="F84" s="320"/>
      <c r="G84" s="320"/>
      <c r="H84" s="316"/>
    </row>
    <row r="85" spans="1:8" s="9" customFormat="1" ht="30.75" customHeight="1" hidden="1" outlineLevel="1">
      <c r="A85" s="309"/>
      <c r="B85" s="317" t="s">
        <v>530</v>
      </c>
      <c r="C85" s="321" t="s">
        <v>92</v>
      </c>
      <c r="D85" s="319">
        <v>46</v>
      </c>
      <c r="E85" s="311"/>
      <c r="F85" s="320"/>
      <c r="G85" s="320"/>
      <c r="H85" s="316"/>
    </row>
    <row r="86" spans="1:8" s="9" customFormat="1" ht="30.75" customHeight="1" hidden="1" outlineLevel="1">
      <c r="A86" s="309"/>
      <c r="B86" s="317" t="s">
        <v>530</v>
      </c>
      <c r="C86" s="318" t="s">
        <v>93</v>
      </c>
      <c r="D86" s="319">
        <v>15</v>
      </c>
      <c r="E86" s="311"/>
      <c r="F86" s="320"/>
      <c r="G86" s="320"/>
      <c r="H86" s="316"/>
    </row>
    <row r="87" spans="1:8" s="9" customFormat="1" ht="30.75" customHeight="1" hidden="1" outlineLevel="1">
      <c r="A87" s="309"/>
      <c r="B87" s="317" t="s">
        <v>530</v>
      </c>
      <c r="C87" s="318" t="s">
        <v>94</v>
      </c>
      <c r="D87" s="319">
        <v>14</v>
      </c>
      <c r="E87" s="311"/>
      <c r="F87" s="320"/>
      <c r="G87" s="320"/>
      <c r="H87" s="316"/>
    </row>
    <row r="88" spans="1:8" s="9" customFormat="1" ht="30.75" customHeight="1" hidden="1" outlineLevel="1">
      <c r="A88" s="309"/>
      <c r="B88" s="317" t="s">
        <v>530</v>
      </c>
      <c r="C88" s="321" t="s">
        <v>476</v>
      </c>
      <c r="D88" s="320">
        <v>16</v>
      </c>
      <c r="E88" s="311"/>
      <c r="F88" s="320"/>
      <c r="G88" s="320"/>
      <c r="H88" s="316"/>
    </row>
    <row r="89" spans="1:8" s="9" customFormat="1" ht="30.75" customHeight="1" hidden="1" outlineLevel="1">
      <c r="A89" s="309"/>
      <c r="B89" s="317" t="s">
        <v>530</v>
      </c>
      <c r="C89" s="321" t="s">
        <v>477</v>
      </c>
      <c r="D89" s="320">
        <v>10</v>
      </c>
      <c r="E89" s="311"/>
      <c r="F89" s="320"/>
      <c r="G89" s="320"/>
      <c r="H89" s="316"/>
    </row>
    <row r="90" spans="1:8" s="9" customFormat="1" ht="30.75" customHeight="1" hidden="1" collapsed="1">
      <c r="A90" s="309"/>
      <c r="B90" s="309" t="s">
        <v>531</v>
      </c>
      <c r="C90" s="313">
        <v>11</v>
      </c>
      <c r="D90" s="314">
        <f>SUM(D91:D101)</f>
        <v>228</v>
      </c>
      <c r="E90" s="311">
        <f>D90/C90</f>
        <v>20.727272727272727</v>
      </c>
      <c r="F90" s="315">
        <v>0</v>
      </c>
      <c r="G90" s="315">
        <v>0</v>
      </c>
      <c r="H90" s="316">
        <v>0</v>
      </c>
    </row>
    <row r="91" spans="1:8" s="9" customFormat="1" ht="30.75" customHeight="1" hidden="1" outlineLevel="1">
      <c r="A91" s="309"/>
      <c r="B91" s="317" t="s">
        <v>531</v>
      </c>
      <c r="C91" s="321" t="s">
        <v>478</v>
      </c>
      <c r="D91" s="320">
        <v>37</v>
      </c>
      <c r="E91" s="311"/>
      <c r="F91" s="320"/>
      <c r="G91" s="320"/>
      <c r="H91" s="316"/>
    </row>
    <row r="92" spans="1:8" s="9" customFormat="1" ht="30.75" customHeight="1" hidden="1" outlineLevel="1">
      <c r="A92" s="309"/>
      <c r="B92" s="317" t="s">
        <v>531</v>
      </c>
      <c r="C92" s="321" t="s">
        <v>479</v>
      </c>
      <c r="D92" s="320">
        <v>20</v>
      </c>
      <c r="E92" s="311"/>
      <c r="F92" s="320"/>
      <c r="G92" s="320"/>
      <c r="H92" s="316"/>
    </row>
    <row r="93" spans="1:8" s="9" customFormat="1" ht="30.75" customHeight="1" hidden="1" outlineLevel="1">
      <c r="A93" s="309"/>
      <c r="B93" s="317" t="s">
        <v>531</v>
      </c>
      <c r="C93" s="318" t="s">
        <v>480</v>
      </c>
      <c r="D93" s="319">
        <v>39</v>
      </c>
      <c r="E93" s="311"/>
      <c r="F93" s="320"/>
      <c r="G93" s="320"/>
      <c r="H93" s="316"/>
    </row>
    <row r="94" spans="1:8" s="9" customFormat="1" ht="30.75" customHeight="1" hidden="1" outlineLevel="1">
      <c r="A94" s="309"/>
      <c r="B94" s="317" t="s">
        <v>531</v>
      </c>
      <c r="C94" s="321" t="s">
        <v>481</v>
      </c>
      <c r="D94" s="320">
        <v>12</v>
      </c>
      <c r="E94" s="311"/>
      <c r="F94" s="320"/>
      <c r="G94" s="320"/>
      <c r="H94" s="316"/>
    </row>
    <row r="95" spans="1:8" s="9" customFormat="1" ht="30.75" customHeight="1" hidden="1" outlineLevel="1">
      <c r="A95" s="309"/>
      <c r="B95" s="317" t="s">
        <v>531</v>
      </c>
      <c r="C95" s="321" t="s">
        <v>482</v>
      </c>
      <c r="D95" s="320">
        <v>14</v>
      </c>
      <c r="E95" s="311"/>
      <c r="F95" s="320"/>
      <c r="G95" s="320"/>
      <c r="H95" s="316"/>
    </row>
    <row r="96" spans="1:8" s="9" customFormat="1" ht="30.75" customHeight="1" hidden="1" outlineLevel="1">
      <c r="A96" s="309"/>
      <c r="B96" s="317" t="s">
        <v>531</v>
      </c>
      <c r="C96" s="321" t="s">
        <v>483</v>
      </c>
      <c r="D96" s="320">
        <v>11</v>
      </c>
      <c r="E96" s="311"/>
      <c r="F96" s="320"/>
      <c r="G96" s="320"/>
      <c r="H96" s="316"/>
    </row>
    <row r="97" spans="1:8" s="9" customFormat="1" ht="30.75" customHeight="1" hidden="1" outlineLevel="1">
      <c r="A97" s="309"/>
      <c r="B97" s="317" t="s">
        <v>531</v>
      </c>
      <c r="C97" s="321" t="s">
        <v>484</v>
      </c>
      <c r="D97" s="320">
        <v>11</v>
      </c>
      <c r="E97" s="311"/>
      <c r="F97" s="320"/>
      <c r="G97" s="320"/>
      <c r="H97" s="316"/>
    </row>
    <row r="98" spans="1:8" s="9" customFormat="1" ht="30.75" customHeight="1" hidden="1" outlineLevel="1">
      <c r="A98" s="309"/>
      <c r="B98" s="317" t="s">
        <v>531</v>
      </c>
      <c r="C98" s="321" t="s">
        <v>485</v>
      </c>
      <c r="D98" s="320">
        <v>14</v>
      </c>
      <c r="E98" s="311"/>
      <c r="F98" s="320"/>
      <c r="G98" s="320"/>
      <c r="H98" s="316"/>
    </row>
    <row r="99" spans="1:8" s="9" customFormat="1" ht="30.75" customHeight="1" hidden="1" outlineLevel="1">
      <c r="A99" s="309"/>
      <c r="B99" s="317" t="s">
        <v>531</v>
      </c>
      <c r="C99" s="321" t="s">
        <v>486</v>
      </c>
      <c r="D99" s="320">
        <v>34</v>
      </c>
      <c r="E99" s="311"/>
      <c r="F99" s="320"/>
      <c r="G99" s="320"/>
      <c r="H99" s="316"/>
    </row>
    <row r="100" spans="1:8" s="9" customFormat="1" ht="30.75" customHeight="1" hidden="1" outlineLevel="1">
      <c r="A100" s="309"/>
      <c r="B100" s="317" t="s">
        <v>531</v>
      </c>
      <c r="C100" s="321" t="s">
        <v>487</v>
      </c>
      <c r="D100" s="320">
        <v>20</v>
      </c>
      <c r="E100" s="311"/>
      <c r="F100" s="320"/>
      <c r="G100" s="320"/>
      <c r="H100" s="316"/>
    </row>
    <row r="101" spans="1:8" s="9" customFormat="1" ht="30.75" customHeight="1" hidden="1" outlineLevel="1">
      <c r="A101" s="309"/>
      <c r="B101" s="317" t="s">
        <v>531</v>
      </c>
      <c r="C101" s="321" t="s">
        <v>488</v>
      </c>
      <c r="D101" s="320">
        <v>16</v>
      </c>
      <c r="E101" s="311"/>
      <c r="F101" s="320"/>
      <c r="G101" s="320"/>
      <c r="H101" s="316"/>
    </row>
    <row r="102" spans="1:8" s="15" customFormat="1" ht="30.75" customHeight="1" hidden="1" outlineLevel="1">
      <c r="A102" s="455"/>
      <c r="B102" s="319" t="s">
        <v>0</v>
      </c>
      <c r="C102" s="318" t="s">
        <v>1</v>
      </c>
      <c r="D102" s="319">
        <v>11</v>
      </c>
      <c r="E102" s="311"/>
      <c r="F102" s="319"/>
      <c r="G102" s="319"/>
      <c r="H102" s="327"/>
    </row>
    <row r="103" spans="1:8" s="15" customFormat="1" ht="30.75" customHeight="1" hidden="1" outlineLevel="1">
      <c r="A103" s="455"/>
      <c r="B103" s="319" t="s">
        <v>0</v>
      </c>
      <c r="C103" s="318" t="s">
        <v>147</v>
      </c>
      <c r="D103" s="319">
        <v>17</v>
      </c>
      <c r="E103" s="311"/>
      <c r="F103" s="319"/>
      <c r="G103" s="319"/>
      <c r="H103" s="327"/>
    </row>
    <row r="104" spans="1:8" s="15" customFormat="1" ht="30.75" customHeight="1" hidden="1" outlineLevel="1">
      <c r="A104" s="455"/>
      <c r="B104" s="319" t="s">
        <v>0</v>
      </c>
      <c r="C104" s="321" t="s">
        <v>2</v>
      </c>
      <c r="D104" s="320">
        <v>50</v>
      </c>
      <c r="E104" s="311"/>
      <c r="F104" s="319"/>
      <c r="G104" s="319"/>
      <c r="H104" s="327"/>
    </row>
    <row r="105" spans="1:8" s="9" customFormat="1" ht="30.75" customHeight="1" hidden="1" outlineLevel="1">
      <c r="A105" s="455"/>
      <c r="B105" s="319" t="s">
        <v>0</v>
      </c>
      <c r="C105" s="321" t="s">
        <v>3</v>
      </c>
      <c r="D105" s="320">
        <v>12</v>
      </c>
      <c r="E105" s="311"/>
      <c r="F105" s="320"/>
      <c r="G105" s="320"/>
      <c r="H105" s="316"/>
    </row>
    <row r="106" spans="1:8" s="9" customFormat="1" ht="30.75" customHeight="1" hidden="1" outlineLevel="1">
      <c r="A106" s="455"/>
      <c r="B106" s="319" t="s">
        <v>0</v>
      </c>
      <c r="C106" s="321" t="s">
        <v>4</v>
      </c>
      <c r="D106" s="320">
        <v>15</v>
      </c>
      <c r="E106" s="311"/>
      <c r="F106" s="320"/>
      <c r="G106" s="320"/>
      <c r="H106" s="316"/>
    </row>
    <row r="107" spans="1:8" s="9" customFormat="1" ht="30.75" customHeight="1" hidden="1" outlineLevel="1">
      <c r="A107" s="455"/>
      <c r="B107" s="319" t="s">
        <v>0</v>
      </c>
      <c r="C107" s="321" t="s">
        <v>5</v>
      </c>
      <c r="D107" s="320">
        <v>12</v>
      </c>
      <c r="E107" s="311"/>
      <c r="F107" s="320"/>
      <c r="G107" s="320"/>
      <c r="H107" s="316"/>
    </row>
    <row r="108" spans="1:8" s="4" customFormat="1" ht="30.75" customHeight="1" hidden="1" outlineLevel="1">
      <c r="A108" s="455"/>
      <c r="B108" s="319" t="s">
        <v>0</v>
      </c>
      <c r="C108" s="321" t="s">
        <v>6</v>
      </c>
      <c r="D108" s="320">
        <v>10</v>
      </c>
      <c r="E108" s="311"/>
      <c r="F108" s="320"/>
      <c r="G108" s="320"/>
      <c r="H108" s="316"/>
    </row>
    <row r="109" spans="1:8" s="9" customFormat="1" ht="30.75" customHeight="1" hidden="1" outlineLevel="1">
      <c r="A109" s="455"/>
      <c r="B109" s="319" t="s">
        <v>0</v>
      </c>
      <c r="C109" s="321" t="s">
        <v>240</v>
      </c>
      <c r="D109" s="320">
        <v>10</v>
      </c>
      <c r="E109" s="311"/>
      <c r="F109" s="320"/>
      <c r="G109" s="320"/>
      <c r="H109" s="316"/>
    </row>
    <row r="110" spans="1:8" s="9" customFormat="1" ht="30.75" customHeight="1" hidden="1" outlineLevel="1">
      <c r="A110" s="455"/>
      <c r="B110" s="319" t="s">
        <v>0</v>
      </c>
      <c r="C110" s="321" t="s">
        <v>7</v>
      </c>
      <c r="D110" s="320">
        <v>11</v>
      </c>
      <c r="E110" s="311"/>
      <c r="F110" s="320"/>
      <c r="G110" s="320"/>
      <c r="H110" s="316"/>
    </row>
    <row r="111" spans="1:8" s="9" customFormat="1" ht="30.75" customHeight="1" hidden="1" outlineLevel="1">
      <c r="A111" s="455"/>
      <c r="B111" s="319" t="s">
        <v>0</v>
      </c>
      <c r="C111" s="321" t="s">
        <v>8</v>
      </c>
      <c r="D111" s="320">
        <v>10</v>
      </c>
      <c r="E111" s="311"/>
      <c r="F111" s="320"/>
      <c r="G111" s="320"/>
      <c r="H111" s="316"/>
    </row>
    <row r="112" spans="1:8" s="4" customFormat="1" ht="30.75" customHeight="1" hidden="1" outlineLevel="1">
      <c r="A112" s="455"/>
      <c r="B112" s="319" t="s">
        <v>0</v>
      </c>
      <c r="C112" s="321" t="s">
        <v>9</v>
      </c>
      <c r="D112" s="320">
        <v>25</v>
      </c>
      <c r="E112" s="311"/>
      <c r="F112" s="320"/>
      <c r="G112" s="320"/>
      <c r="H112" s="316"/>
    </row>
    <row r="113" spans="1:8" s="4" customFormat="1" ht="30.75" customHeight="1" hidden="1" collapsed="1">
      <c r="A113" s="455"/>
      <c r="B113" s="328" t="s">
        <v>0</v>
      </c>
      <c r="C113" s="313">
        <v>11</v>
      </c>
      <c r="D113" s="310">
        <f>SUM(D102:D112)</f>
        <v>183</v>
      </c>
      <c r="E113" s="311">
        <f>D113/C113</f>
        <v>16.636363636363637</v>
      </c>
      <c r="F113" s="315">
        <v>0</v>
      </c>
      <c r="G113" s="315">
        <v>0</v>
      </c>
      <c r="H113" s="316">
        <v>0</v>
      </c>
    </row>
    <row r="114" spans="1:8" ht="30.75" customHeight="1" hidden="1" outlineLevel="1">
      <c r="A114" s="455"/>
      <c r="B114" s="329" t="s">
        <v>10</v>
      </c>
      <c r="C114" s="326" t="s">
        <v>246</v>
      </c>
      <c r="D114" s="326">
        <v>14</v>
      </c>
      <c r="E114" s="311"/>
      <c r="F114" s="323"/>
      <c r="G114" s="323"/>
      <c r="H114" s="330"/>
    </row>
    <row r="115" spans="1:8" ht="30.75" customHeight="1" hidden="1" outlineLevel="1">
      <c r="A115" s="455"/>
      <c r="B115" s="329" t="s">
        <v>10</v>
      </c>
      <c r="C115" s="326" t="s">
        <v>11</v>
      </c>
      <c r="D115" s="326">
        <v>24</v>
      </c>
      <c r="E115" s="311"/>
      <c r="F115" s="323"/>
      <c r="G115" s="323"/>
      <c r="H115" s="330"/>
    </row>
    <row r="116" spans="1:8" ht="30.75" customHeight="1" hidden="1" outlineLevel="1">
      <c r="A116" s="455"/>
      <c r="B116" s="329" t="s">
        <v>10</v>
      </c>
      <c r="C116" s="326" t="s">
        <v>12</v>
      </c>
      <c r="D116" s="331">
        <v>15</v>
      </c>
      <c r="E116" s="311"/>
      <c r="F116" s="323"/>
      <c r="G116" s="323"/>
      <c r="H116" s="330"/>
    </row>
    <row r="117" spans="1:8" ht="30.75" customHeight="1" hidden="1" outlineLevel="1">
      <c r="A117" s="455"/>
      <c r="B117" s="329" t="s">
        <v>10</v>
      </c>
      <c r="C117" s="326" t="s">
        <v>13</v>
      </c>
      <c r="D117" s="331">
        <v>19</v>
      </c>
      <c r="E117" s="311"/>
      <c r="F117" s="323"/>
      <c r="G117" s="323"/>
      <c r="H117" s="330"/>
    </row>
    <row r="118" spans="1:8" ht="30.75" customHeight="1" hidden="1" outlineLevel="1">
      <c r="A118" s="455"/>
      <c r="B118" s="329" t="s">
        <v>10</v>
      </c>
      <c r="C118" s="326" t="s">
        <v>14</v>
      </c>
      <c r="D118" s="331">
        <v>20</v>
      </c>
      <c r="E118" s="311"/>
      <c r="F118" s="323"/>
      <c r="G118" s="323"/>
      <c r="H118" s="330"/>
    </row>
    <row r="119" spans="1:8" ht="30.75" customHeight="1" hidden="1" outlineLevel="1">
      <c r="A119" s="455"/>
      <c r="B119" s="329" t="s">
        <v>10</v>
      </c>
      <c r="C119" s="332" t="s">
        <v>15</v>
      </c>
      <c r="D119" s="331">
        <v>16</v>
      </c>
      <c r="E119" s="311"/>
      <c r="F119" s="323"/>
      <c r="G119" s="323"/>
      <c r="H119" s="330"/>
    </row>
    <row r="120" spans="1:8" ht="30.75" customHeight="1" hidden="1" outlineLevel="1">
      <c r="A120" s="455"/>
      <c r="B120" s="329" t="s">
        <v>10</v>
      </c>
      <c r="C120" s="321" t="s">
        <v>16</v>
      </c>
      <c r="D120" s="320">
        <v>17</v>
      </c>
      <c r="E120" s="311"/>
      <c r="F120" s="323"/>
      <c r="G120" s="323"/>
      <c r="H120" s="330"/>
    </row>
    <row r="121" spans="1:8" ht="30.75" customHeight="1" hidden="1" outlineLevel="1">
      <c r="A121" s="455"/>
      <c r="B121" s="329" t="s">
        <v>10</v>
      </c>
      <c r="C121" s="321" t="s">
        <v>17</v>
      </c>
      <c r="D121" s="320">
        <v>12</v>
      </c>
      <c r="E121" s="311"/>
      <c r="F121" s="323"/>
      <c r="G121" s="323"/>
      <c r="H121" s="330"/>
    </row>
    <row r="122" spans="1:8" ht="30.75" customHeight="1" hidden="1" collapsed="1">
      <c r="A122" s="455"/>
      <c r="B122" s="328" t="s">
        <v>10</v>
      </c>
      <c r="C122" s="313">
        <v>8</v>
      </c>
      <c r="D122" s="310">
        <f>SUM(D114:D121)</f>
        <v>137</v>
      </c>
      <c r="E122" s="311">
        <f>D122/C122</f>
        <v>17.125</v>
      </c>
      <c r="F122" s="315">
        <v>0</v>
      </c>
      <c r="G122" s="315">
        <v>0</v>
      </c>
      <c r="H122" s="316">
        <v>0</v>
      </c>
    </row>
    <row r="123" spans="1:8" ht="30.75" customHeight="1" hidden="1" outlineLevel="1">
      <c r="A123" s="455"/>
      <c r="B123" s="319" t="s">
        <v>18</v>
      </c>
      <c r="C123" s="326" t="s">
        <v>217</v>
      </c>
      <c r="D123" s="320">
        <v>36</v>
      </c>
      <c r="E123" s="311"/>
      <c r="F123" s="323"/>
      <c r="G123" s="323"/>
      <c r="H123" s="330"/>
    </row>
    <row r="124" spans="1:8" ht="30.75" customHeight="1" hidden="1" outlineLevel="1">
      <c r="A124" s="455"/>
      <c r="B124" s="319" t="s">
        <v>18</v>
      </c>
      <c r="C124" s="326" t="s">
        <v>19</v>
      </c>
      <c r="D124" s="320">
        <v>18</v>
      </c>
      <c r="E124" s="311"/>
      <c r="F124" s="323"/>
      <c r="G124" s="323"/>
      <c r="H124" s="330"/>
    </row>
    <row r="125" spans="1:8" ht="30.75" customHeight="1" hidden="1" outlineLevel="1">
      <c r="A125" s="455"/>
      <c r="B125" s="319" t="s">
        <v>18</v>
      </c>
      <c r="C125" s="326" t="s">
        <v>20</v>
      </c>
      <c r="D125" s="320">
        <v>28</v>
      </c>
      <c r="E125" s="311"/>
      <c r="F125" s="323"/>
      <c r="G125" s="323"/>
      <c r="H125" s="330"/>
    </row>
    <row r="126" spans="1:8" ht="30.75" customHeight="1" hidden="1" outlineLevel="1">
      <c r="A126" s="455"/>
      <c r="B126" s="319" t="s">
        <v>18</v>
      </c>
      <c r="C126" s="326" t="s">
        <v>21</v>
      </c>
      <c r="D126" s="320">
        <v>14</v>
      </c>
      <c r="E126" s="311"/>
      <c r="F126" s="323"/>
      <c r="G126" s="323"/>
      <c r="H126" s="330"/>
    </row>
    <row r="127" spans="1:8" ht="30.75" customHeight="1" hidden="1" collapsed="1">
      <c r="A127" s="455"/>
      <c r="B127" s="328" t="s">
        <v>18</v>
      </c>
      <c r="C127" s="313">
        <v>4</v>
      </c>
      <c r="D127" s="310">
        <f>SUM(D123:D126)</f>
        <v>96</v>
      </c>
      <c r="E127" s="311">
        <f>D127/C127</f>
        <v>24</v>
      </c>
      <c r="F127" s="315">
        <v>0</v>
      </c>
      <c r="G127" s="315">
        <v>0</v>
      </c>
      <c r="H127" s="316">
        <v>0</v>
      </c>
    </row>
    <row r="128" spans="1:8" s="14" customFormat="1" ht="30.75" customHeight="1" hidden="1" outlineLevel="1">
      <c r="A128" s="455"/>
      <c r="B128" s="319" t="s">
        <v>22</v>
      </c>
      <c r="C128" s="324" t="s">
        <v>322</v>
      </c>
      <c r="D128" s="333">
        <v>164</v>
      </c>
      <c r="E128" s="311"/>
      <c r="F128" s="334"/>
      <c r="G128" s="334"/>
      <c r="H128" s="335"/>
    </row>
    <row r="129" spans="1:8" s="14" customFormat="1" ht="30.75" customHeight="1" hidden="1" outlineLevel="1">
      <c r="A129" s="455"/>
      <c r="B129" s="319" t="s">
        <v>22</v>
      </c>
      <c r="C129" s="318" t="s">
        <v>23</v>
      </c>
      <c r="D129" s="319">
        <v>99</v>
      </c>
      <c r="E129" s="311"/>
      <c r="F129" s="334"/>
      <c r="G129" s="334"/>
      <c r="H129" s="335"/>
    </row>
    <row r="130" spans="1:8" s="14" customFormat="1" ht="30.75" customHeight="1" hidden="1" outlineLevel="1">
      <c r="A130" s="455"/>
      <c r="B130" s="319" t="s">
        <v>22</v>
      </c>
      <c r="C130" s="318" t="s">
        <v>24</v>
      </c>
      <c r="D130" s="319">
        <v>46</v>
      </c>
      <c r="E130" s="311"/>
      <c r="F130" s="334"/>
      <c r="G130" s="334"/>
      <c r="H130" s="335"/>
    </row>
    <row r="131" spans="1:8" s="4" customFormat="1" ht="30.75" customHeight="1" hidden="1" collapsed="1">
      <c r="A131" s="455"/>
      <c r="B131" s="328" t="s">
        <v>22</v>
      </c>
      <c r="C131" s="313">
        <v>3</v>
      </c>
      <c r="D131" s="310">
        <f>SUM(D128:D130)</f>
        <v>309</v>
      </c>
      <c r="E131" s="311">
        <f>D131/C131</f>
        <v>103</v>
      </c>
      <c r="F131" s="315">
        <v>0</v>
      </c>
      <c r="G131" s="315">
        <v>0</v>
      </c>
      <c r="H131" s="316">
        <v>0</v>
      </c>
    </row>
    <row r="132" spans="1:8" ht="30.75" customHeight="1" hidden="1" outlineLevel="1">
      <c r="A132" s="455"/>
      <c r="B132" s="319" t="s">
        <v>25</v>
      </c>
      <c r="C132" s="336" t="s">
        <v>26</v>
      </c>
      <c r="D132" s="337">
        <v>40</v>
      </c>
      <c r="E132" s="311"/>
      <c r="F132" s="323"/>
      <c r="G132" s="323"/>
      <c r="H132" s="330"/>
    </row>
    <row r="133" spans="1:8" ht="30.75" customHeight="1" hidden="1" outlineLevel="1">
      <c r="A133" s="455"/>
      <c r="B133" s="319" t="s">
        <v>25</v>
      </c>
      <c r="C133" s="336" t="s">
        <v>27</v>
      </c>
      <c r="D133" s="337">
        <v>37</v>
      </c>
      <c r="E133" s="311"/>
      <c r="F133" s="323"/>
      <c r="G133" s="323"/>
      <c r="H133" s="330"/>
    </row>
    <row r="134" spans="1:8" ht="30.75" customHeight="1" hidden="1" outlineLevel="1">
      <c r="A134" s="455"/>
      <c r="B134" s="319" t="s">
        <v>25</v>
      </c>
      <c r="C134" s="336" t="s">
        <v>28</v>
      </c>
      <c r="D134" s="337">
        <v>21</v>
      </c>
      <c r="E134" s="311"/>
      <c r="F134" s="323"/>
      <c r="G134" s="323"/>
      <c r="H134" s="330"/>
    </row>
    <row r="135" spans="1:8" ht="30.75" customHeight="1" hidden="1" outlineLevel="1">
      <c r="A135" s="455"/>
      <c r="B135" s="319" t="s">
        <v>25</v>
      </c>
      <c r="C135" s="321" t="s">
        <v>431</v>
      </c>
      <c r="D135" s="320">
        <v>31</v>
      </c>
      <c r="E135" s="311"/>
      <c r="F135" s="323"/>
      <c r="G135" s="323"/>
      <c r="H135" s="330"/>
    </row>
    <row r="136" spans="1:8" ht="30.75" customHeight="1" hidden="1" outlineLevel="1">
      <c r="A136" s="455"/>
      <c r="B136" s="319" t="s">
        <v>25</v>
      </c>
      <c r="C136" s="336" t="s">
        <v>145</v>
      </c>
      <c r="D136" s="337">
        <v>15</v>
      </c>
      <c r="E136" s="311"/>
      <c r="F136" s="323"/>
      <c r="G136" s="323"/>
      <c r="H136" s="330"/>
    </row>
    <row r="137" spans="1:8" ht="30.75" customHeight="1" hidden="1" collapsed="1">
      <c r="A137" s="455"/>
      <c r="B137" s="328" t="s">
        <v>25</v>
      </c>
      <c r="C137" s="313">
        <v>5</v>
      </c>
      <c r="D137" s="310">
        <f>SUM(D132:D136)</f>
        <v>144</v>
      </c>
      <c r="E137" s="311">
        <f>D137/C137</f>
        <v>28.8</v>
      </c>
      <c r="F137" s="315">
        <v>0</v>
      </c>
      <c r="G137" s="315">
        <v>0</v>
      </c>
      <c r="H137" s="316">
        <v>0</v>
      </c>
    </row>
    <row r="138" spans="1:8" ht="30.75" customHeight="1" hidden="1" outlineLevel="1">
      <c r="A138" s="455"/>
      <c r="B138" s="319" t="s">
        <v>29</v>
      </c>
      <c r="C138" s="318" t="s">
        <v>87</v>
      </c>
      <c r="D138" s="319">
        <v>9</v>
      </c>
      <c r="E138" s="311"/>
      <c r="F138" s="323"/>
      <c r="G138" s="323"/>
      <c r="H138" s="330"/>
    </row>
    <row r="139" spans="1:8" ht="30.75" customHeight="1" hidden="1" outlineLevel="1">
      <c r="A139" s="455"/>
      <c r="B139" s="319" t="s">
        <v>29</v>
      </c>
      <c r="C139" s="318" t="s">
        <v>465</v>
      </c>
      <c r="D139" s="319">
        <v>1</v>
      </c>
      <c r="E139" s="311"/>
      <c r="F139" s="323"/>
      <c r="G139" s="323"/>
      <c r="H139" s="330"/>
    </row>
    <row r="140" spans="1:8" ht="30.75" customHeight="1" hidden="1" outlineLevel="1">
      <c r="A140" s="455"/>
      <c r="B140" s="319" t="s">
        <v>29</v>
      </c>
      <c r="C140" s="318" t="s">
        <v>441</v>
      </c>
      <c r="D140" s="319">
        <v>13</v>
      </c>
      <c r="E140" s="311"/>
      <c r="F140" s="323"/>
      <c r="G140" s="323"/>
      <c r="H140" s="330"/>
    </row>
    <row r="141" spans="1:8" ht="30.75" customHeight="1" hidden="1" outlineLevel="1">
      <c r="A141" s="455"/>
      <c r="B141" s="319" t="s">
        <v>29</v>
      </c>
      <c r="C141" s="318" t="s">
        <v>30</v>
      </c>
      <c r="D141" s="319">
        <v>1</v>
      </c>
      <c r="E141" s="311"/>
      <c r="F141" s="323"/>
      <c r="G141" s="323"/>
      <c r="H141" s="330"/>
    </row>
    <row r="142" spans="1:8" ht="30.75" customHeight="1" hidden="1" outlineLevel="1">
      <c r="A142" s="455"/>
      <c r="B142" s="319" t="s">
        <v>29</v>
      </c>
      <c r="C142" s="318" t="s">
        <v>31</v>
      </c>
      <c r="D142" s="319">
        <v>65</v>
      </c>
      <c r="E142" s="311"/>
      <c r="F142" s="323"/>
      <c r="G142" s="323"/>
      <c r="H142" s="330"/>
    </row>
    <row r="143" spans="1:8" ht="30.75" customHeight="1" hidden="1" outlineLevel="1">
      <c r="A143" s="455"/>
      <c r="B143" s="319" t="s">
        <v>29</v>
      </c>
      <c r="C143" s="318" t="s">
        <v>374</v>
      </c>
      <c r="D143" s="319">
        <v>2</v>
      </c>
      <c r="E143" s="311"/>
      <c r="F143" s="323"/>
      <c r="G143" s="323"/>
      <c r="H143" s="330"/>
    </row>
    <row r="144" spans="1:8" ht="30.75" customHeight="1" hidden="1" outlineLevel="1">
      <c r="A144" s="455"/>
      <c r="B144" s="319" t="s">
        <v>29</v>
      </c>
      <c r="C144" s="321" t="s">
        <v>32</v>
      </c>
      <c r="D144" s="320">
        <v>16</v>
      </c>
      <c r="E144" s="311"/>
      <c r="F144" s="323"/>
      <c r="G144" s="323"/>
      <c r="H144" s="330"/>
    </row>
    <row r="145" spans="1:8" ht="30.75" customHeight="1" hidden="1" outlineLevel="1">
      <c r="A145" s="455"/>
      <c r="B145" s="319" t="s">
        <v>29</v>
      </c>
      <c r="C145" s="321" t="s">
        <v>33</v>
      </c>
      <c r="D145" s="320">
        <v>15</v>
      </c>
      <c r="E145" s="311"/>
      <c r="F145" s="323"/>
      <c r="G145" s="323"/>
      <c r="H145" s="330"/>
    </row>
    <row r="146" spans="1:8" ht="30.75" customHeight="1" hidden="1" outlineLevel="1">
      <c r="A146" s="455"/>
      <c r="B146" s="319" t="s">
        <v>29</v>
      </c>
      <c r="C146" s="321" t="s">
        <v>34</v>
      </c>
      <c r="D146" s="320">
        <v>10</v>
      </c>
      <c r="E146" s="311"/>
      <c r="F146" s="323"/>
      <c r="G146" s="323"/>
      <c r="H146" s="330"/>
    </row>
    <row r="147" spans="1:8" ht="30.75" customHeight="1" hidden="1" outlineLevel="1">
      <c r="A147" s="455"/>
      <c r="B147" s="319" t="s">
        <v>29</v>
      </c>
      <c r="C147" s="321" t="s">
        <v>35</v>
      </c>
      <c r="D147" s="320">
        <v>16</v>
      </c>
      <c r="E147" s="311"/>
      <c r="F147" s="323"/>
      <c r="G147" s="323"/>
      <c r="H147" s="330"/>
    </row>
    <row r="148" spans="1:8" ht="30.75" customHeight="1" hidden="1" outlineLevel="1">
      <c r="A148" s="455"/>
      <c r="B148" s="319" t="s">
        <v>29</v>
      </c>
      <c r="C148" s="321" t="s">
        <v>36</v>
      </c>
      <c r="D148" s="320">
        <v>10</v>
      </c>
      <c r="E148" s="311"/>
      <c r="F148" s="323"/>
      <c r="G148" s="323"/>
      <c r="H148" s="330"/>
    </row>
    <row r="149" spans="1:8" ht="30.75" customHeight="1" hidden="1" outlineLevel="1">
      <c r="A149" s="455"/>
      <c r="B149" s="319" t="s">
        <v>29</v>
      </c>
      <c r="C149" s="321" t="s">
        <v>37</v>
      </c>
      <c r="D149" s="320">
        <v>35</v>
      </c>
      <c r="E149" s="311"/>
      <c r="F149" s="323"/>
      <c r="G149" s="323"/>
      <c r="H149" s="330"/>
    </row>
    <row r="150" spans="1:8" s="4" customFormat="1" ht="30.75" customHeight="1" hidden="1" collapsed="1">
      <c r="A150" s="455"/>
      <c r="B150" s="328" t="s">
        <v>29</v>
      </c>
      <c r="C150" s="313">
        <v>12</v>
      </c>
      <c r="D150" s="310">
        <f>SUM(D138:D149)</f>
        <v>193</v>
      </c>
      <c r="E150" s="311">
        <f>D150/C150</f>
        <v>16.083333333333332</v>
      </c>
      <c r="F150" s="315">
        <v>0</v>
      </c>
      <c r="G150" s="315">
        <v>0</v>
      </c>
      <c r="H150" s="316">
        <v>0</v>
      </c>
    </row>
    <row r="151" spans="1:8" ht="30.75" customHeight="1" hidden="1" outlineLevel="1">
      <c r="A151" s="455"/>
      <c r="B151" s="319" t="s">
        <v>38</v>
      </c>
      <c r="C151" s="318" t="s">
        <v>246</v>
      </c>
      <c r="D151" s="319">
        <v>4</v>
      </c>
      <c r="E151" s="311"/>
      <c r="F151" s="323"/>
      <c r="G151" s="323"/>
      <c r="H151" s="330"/>
    </row>
    <row r="152" spans="1:8" ht="30.75" customHeight="1" hidden="1" outlineLevel="1">
      <c r="A152" s="455"/>
      <c r="B152" s="319" t="s">
        <v>38</v>
      </c>
      <c r="C152" s="321" t="s">
        <v>352</v>
      </c>
      <c r="D152" s="322">
        <v>18</v>
      </c>
      <c r="E152" s="311"/>
      <c r="F152" s="323"/>
      <c r="G152" s="323"/>
      <c r="H152" s="330"/>
    </row>
    <row r="153" spans="1:8" ht="30.75" customHeight="1" hidden="1" outlineLevel="1">
      <c r="A153" s="455"/>
      <c r="B153" s="319" t="s">
        <v>38</v>
      </c>
      <c r="C153" s="321" t="s">
        <v>39</v>
      </c>
      <c r="D153" s="322">
        <v>12</v>
      </c>
      <c r="E153" s="311"/>
      <c r="F153" s="323"/>
      <c r="G153" s="323"/>
      <c r="H153" s="330"/>
    </row>
    <row r="154" spans="1:8" ht="30.75" customHeight="1" hidden="1" outlineLevel="1">
      <c r="A154" s="455"/>
      <c r="B154" s="319" t="s">
        <v>38</v>
      </c>
      <c r="C154" s="324" t="s">
        <v>40</v>
      </c>
      <c r="D154" s="338">
        <v>13</v>
      </c>
      <c r="E154" s="311"/>
      <c r="F154" s="323"/>
      <c r="G154" s="323"/>
      <c r="H154" s="330"/>
    </row>
    <row r="155" spans="1:8" ht="30.75" customHeight="1" hidden="1" outlineLevel="1">
      <c r="A155" s="455"/>
      <c r="B155" s="319" t="s">
        <v>38</v>
      </c>
      <c r="C155" s="324" t="s">
        <v>41</v>
      </c>
      <c r="D155" s="338">
        <v>60</v>
      </c>
      <c r="E155" s="311"/>
      <c r="F155" s="323"/>
      <c r="G155" s="323"/>
      <c r="H155" s="330"/>
    </row>
    <row r="156" spans="1:8" ht="30.75" customHeight="1" hidden="1" outlineLevel="1">
      <c r="A156" s="455"/>
      <c r="B156" s="319" t="s">
        <v>38</v>
      </c>
      <c r="C156" s="324" t="s">
        <v>42</v>
      </c>
      <c r="D156" s="338">
        <v>14</v>
      </c>
      <c r="E156" s="311"/>
      <c r="F156" s="323"/>
      <c r="G156" s="323"/>
      <c r="H156" s="330"/>
    </row>
    <row r="157" spans="1:8" s="4" customFormat="1" ht="30.75" customHeight="1" hidden="1" collapsed="1">
      <c r="A157" s="455"/>
      <c r="B157" s="328" t="s">
        <v>38</v>
      </c>
      <c r="C157" s="313">
        <v>6</v>
      </c>
      <c r="D157" s="310">
        <f>SUM(D151:D156)</f>
        <v>121</v>
      </c>
      <c r="E157" s="311">
        <f>D157/C157</f>
        <v>20.166666666666668</v>
      </c>
      <c r="F157" s="315">
        <v>0</v>
      </c>
      <c r="G157" s="315">
        <v>0</v>
      </c>
      <c r="H157" s="316">
        <v>0</v>
      </c>
    </row>
    <row r="158" spans="1:8" ht="30.75" customHeight="1" hidden="1" outlineLevel="1">
      <c r="A158" s="455"/>
      <c r="B158" s="319" t="s">
        <v>43</v>
      </c>
      <c r="C158" s="339" t="s">
        <v>44</v>
      </c>
      <c r="D158" s="340">
        <v>10</v>
      </c>
      <c r="E158" s="311"/>
      <c r="F158" s="323"/>
      <c r="G158" s="323"/>
      <c r="H158" s="330"/>
    </row>
    <row r="159" spans="1:8" ht="30.75" customHeight="1" hidden="1" outlineLevel="1">
      <c r="A159" s="455"/>
      <c r="B159" s="319" t="s">
        <v>43</v>
      </c>
      <c r="C159" s="339" t="s">
        <v>45</v>
      </c>
      <c r="D159" s="340">
        <v>10</v>
      </c>
      <c r="E159" s="311"/>
      <c r="F159" s="323"/>
      <c r="G159" s="323"/>
      <c r="H159" s="330"/>
    </row>
    <row r="160" spans="1:8" ht="30.75" customHeight="1" hidden="1" outlineLevel="1">
      <c r="A160" s="455"/>
      <c r="B160" s="319" t="s">
        <v>43</v>
      </c>
      <c r="C160" s="339" t="s">
        <v>46</v>
      </c>
      <c r="D160" s="340">
        <v>11</v>
      </c>
      <c r="E160" s="311"/>
      <c r="F160" s="323"/>
      <c r="G160" s="323"/>
      <c r="H160" s="330"/>
    </row>
    <row r="161" spans="1:8" s="4" customFormat="1" ht="30.75" customHeight="1" hidden="1" collapsed="1">
      <c r="A161" s="455"/>
      <c r="B161" s="328" t="s">
        <v>43</v>
      </c>
      <c r="C161" s="313">
        <v>3</v>
      </c>
      <c r="D161" s="310">
        <f>SUM(D158:D160)</f>
        <v>31</v>
      </c>
      <c r="E161" s="311">
        <f>D161/C161</f>
        <v>10.333333333333334</v>
      </c>
      <c r="F161" s="315">
        <v>0</v>
      </c>
      <c r="G161" s="315">
        <v>0</v>
      </c>
      <c r="H161" s="316">
        <v>0</v>
      </c>
    </row>
    <row r="162" spans="1:8" s="25" customFormat="1" ht="34.5" customHeight="1">
      <c r="A162" s="455"/>
      <c r="B162" s="341" t="s">
        <v>558</v>
      </c>
      <c r="C162" s="342">
        <f>C28+C35+C51+C64+C68+C79+C83+C90+C113+C122+C127++C131+C137+C150+C157+C161</f>
        <v>118</v>
      </c>
      <c r="D162" s="342">
        <f>D28+D35+D51+D64+D68+D79+D83+D90+D113+D122+D127++D131+D137+D150+D157+D161</f>
        <v>3229</v>
      </c>
      <c r="E162" s="311">
        <f>D162/C162</f>
        <v>27.364406779661017</v>
      </c>
      <c r="F162" s="309">
        <v>0</v>
      </c>
      <c r="G162" s="309">
        <v>0</v>
      </c>
      <c r="H162" s="312">
        <v>0</v>
      </c>
    </row>
    <row r="163" spans="1:8" s="31" customFormat="1" ht="30.75" customHeight="1" hidden="1" outlineLevel="1">
      <c r="A163" s="500" t="s">
        <v>557</v>
      </c>
      <c r="B163" s="343" t="s">
        <v>146</v>
      </c>
      <c r="C163" s="344" t="s">
        <v>246</v>
      </c>
      <c r="D163" s="345">
        <v>133</v>
      </c>
      <c r="E163" s="311"/>
      <c r="F163" s="346"/>
      <c r="G163" s="346"/>
      <c r="H163" s="347"/>
    </row>
    <row r="164" spans="1:8" s="32" customFormat="1" ht="30.75" customHeight="1" hidden="1" outlineLevel="1">
      <c r="A164" s="500"/>
      <c r="B164" s="343" t="s">
        <v>146</v>
      </c>
      <c r="C164" s="344" t="s">
        <v>147</v>
      </c>
      <c r="D164" s="345">
        <v>35</v>
      </c>
      <c r="E164" s="311"/>
      <c r="F164" s="348"/>
      <c r="G164" s="348"/>
      <c r="H164" s="349"/>
    </row>
    <row r="165" spans="1:8" s="32" customFormat="1" ht="30.75" customHeight="1" hidden="1" outlineLevel="1">
      <c r="A165" s="500"/>
      <c r="B165" s="343" t="s">
        <v>146</v>
      </c>
      <c r="C165" s="350" t="s">
        <v>183</v>
      </c>
      <c r="D165" s="351">
        <v>85</v>
      </c>
      <c r="E165" s="311"/>
      <c r="F165" s="348"/>
      <c r="G165" s="348"/>
      <c r="H165" s="349"/>
    </row>
    <row r="166" spans="1:8" s="29" customFormat="1" ht="30.75" customHeight="1" hidden="1" outlineLevel="1">
      <c r="A166" s="500"/>
      <c r="B166" s="343" t="s">
        <v>146</v>
      </c>
      <c r="C166" s="352" t="s">
        <v>148</v>
      </c>
      <c r="D166" s="353">
        <v>88</v>
      </c>
      <c r="E166" s="311"/>
      <c r="F166" s="354"/>
      <c r="G166" s="354"/>
      <c r="H166" s="355"/>
    </row>
    <row r="167" spans="1:8" s="33" customFormat="1" ht="30.75" customHeight="1" hidden="1" outlineLevel="1">
      <c r="A167" s="500"/>
      <c r="B167" s="343" t="s">
        <v>146</v>
      </c>
      <c r="C167" s="350" t="s">
        <v>149</v>
      </c>
      <c r="D167" s="351">
        <v>33</v>
      </c>
      <c r="E167" s="311"/>
      <c r="F167" s="348"/>
      <c r="G167" s="348"/>
      <c r="H167" s="349"/>
    </row>
    <row r="168" spans="1:8" s="33" customFormat="1" ht="30.75" customHeight="1" hidden="1" outlineLevel="1">
      <c r="A168" s="500"/>
      <c r="B168" s="343" t="s">
        <v>146</v>
      </c>
      <c r="C168" s="350" t="s">
        <v>150</v>
      </c>
      <c r="D168" s="351">
        <v>11</v>
      </c>
      <c r="E168" s="311"/>
      <c r="F168" s="348"/>
      <c r="G168" s="348"/>
      <c r="H168" s="349"/>
    </row>
    <row r="169" spans="1:8" s="32" customFormat="1" ht="30.75" customHeight="1" hidden="1" outlineLevel="1">
      <c r="A169" s="500"/>
      <c r="B169" s="343" t="s">
        <v>146</v>
      </c>
      <c r="C169" s="356" t="s">
        <v>151</v>
      </c>
      <c r="D169" s="357">
        <v>10</v>
      </c>
      <c r="E169" s="311"/>
      <c r="F169" s="348"/>
      <c r="G169" s="348"/>
      <c r="H169" s="349"/>
    </row>
    <row r="170" spans="1:8" s="31" customFormat="1" ht="30.75" customHeight="1" hidden="1" outlineLevel="1">
      <c r="A170" s="500"/>
      <c r="B170" s="343" t="s">
        <v>146</v>
      </c>
      <c r="C170" s="356" t="s">
        <v>152</v>
      </c>
      <c r="D170" s="357">
        <v>16</v>
      </c>
      <c r="E170" s="311"/>
      <c r="F170" s="346"/>
      <c r="G170" s="346"/>
      <c r="H170" s="347"/>
    </row>
    <row r="171" spans="1:8" s="31" customFormat="1" ht="30.75" customHeight="1" hidden="1" outlineLevel="1">
      <c r="A171" s="500"/>
      <c r="B171" s="343" t="s">
        <v>146</v>
      </c>
      <c r="C171" s="356" t="s">
        <v>153</v>
      </c>
      <c r="D171" s="357">
        <v>11</v>
      </c>
      <c r="E171" s="311"/>
      <c r="F171" s="346"/>
      <c r="G171" s="346"/>
      <c r="H171" s="347"/>
    </row>
    <row r="172" spans="1:8" s="31" customFormat="1" ht="30.75" customHeight="1" hidden="1" outlineLevel="1">
      <c r="A172" s="500"/>
      <c r="B172" s="343" t="s">
        <v>146</v>
      </c>
      <c r="C172" s="356" t="s">
        <v>154</v>
      </c>
      <c r="D172" s="357">
        <v>16</v>
      </c>
      <c r="E172" s="311"/>
      <c r="F172" s="346"/>
      <c r="G172" s="346"/>
      <c r="H172" s="347"/>
    </row>
    <row r="173" spans="1:8" s="31" customFormat="1" ht="30.75" customHeight="1" hidden="1" outlineLevel="1">
      <c r="A173" s="500"/>
      <c r="B173" s="343" t="s">
        <v>146</v>
      </c>
      <c r="C173" s="356" t="s">
        <v>155</v>
      </c>
      <c r="D173" s="357">
        <v>47</v>
      </c>
      <c r="E173" s="311"/>
      <c r="F173" s="346"/>
      <c r="G173" s="346"/>
      <c r="H173" s="347"/>
    </row>
    <row r="174" spans="1:8" s="31" customFormat="1" ht="30.75" customHeight="1" hidden="1" outlineLevel="1">
      <c r="A174" s="500"/>
      <c r="B174" s="343" t="s">
        <v>146</v>
      </c>
      <c r="C174" s="356" t="s">
        <v>156</v>
      </c>
      <c r="D174" s="357">
        <v>20</v>
      </c>
      <c r="E174" s="311"/>
      <c r="F174" s="346"/>
      <c r="G174" s="346"/>
      <c r="H174" s="347"/>
    </row>
    <row r="175" spans="1:8" s="30" customFormat="1" ht="30.75" customHeight="1" hidden="1" collapsed="1">
      <c r="A175" s="500"/>
      <c r="B175" s="358" t="s">
        <v>146</v>
      </c>
      <c r="C175" s="313">
        <v>12</v>
      </c>
      <c r="D175" s="359">
        <f>SUM(D163:D174)</f>
        <v>505</v>
      </c>
      <c r="E175" s="311">
        <f>D175/C175</f>
        <v>42.083333333333336</v>
      </c>
      <c r="F175" s="315">
        <v>0</v>
      </c>
      <c r="G175" s="315">
        <v>0</v>
      </c>
      <c r="H175" s="316">
        <v>0</v>
      </c>
    </row>
    <row r="176" spans="1:8" s="30" customFormat="1" ht="30.75" customHeight="1" hidden="1" outlineLevel="1">
      <c r="A176" s="500"/>
      <c r="B176" s="343" t="s">
        <v>565</v>
      </c>
      <c r="C176" s="360" t="s">
        <v>246</v>
      </c>
      <c r="D176" s="360">
        <v>16</v>
      </c>
      <c r="E176" s="311"/>
      <c r="F176" s="361"/>
      <c r="G176" s="361"/>
      <c r="H176" s="362"/>
    </row>
    <row r="177" spans="1:8" s="32" customFormat="1" ht="30.75" customHeight="1" hidden="1" outlineLevel="1">
      <c r="A177" s="500"/>
      <c r="B177" s="343" t="s">
        <v>565</v>
      </c>
      <c r="C177" s="363" t="s">
        <v>157</v>
      </c>
      <c r="D177" s="363">
        <v>36</v>
      </c>
      <c r="E177" s="311"/>
      <c r="F177" s="348"/>
      <c r="G177" s="348"/>
      <c r="H177" s="349"/>
    </row>
    <row r="178" spans="1:8" s="34" customFormat="1" ht="30.75" customHeight="1" hidden="1" outlineLevel="1">
      <c r="A178" s="500"/>
      <c r="B178" s="343" t="s">
        <v>565</v>
      </c>
      <c r="C178" s="363" t="s">
        <v>242</v>
      </c>
      <c r="D178" s="363">
        <v>12</v>
      </c>
      <c r="E178" s="311"/>
      <c r="F178" s="348"/>
      <c r="G178" s="348"/>
      <c r="H178" s="349"/>
    </row>
    <row r="179" spans="1:8" s="33" customFormat="1" ht="30.75" customHeight="1" hidden="1" outlineLevel="1">
      <c r="A179" s="500"/>
      <c r="B179" s="343" t="s">
        <v>565</v>
      </c>
      <c r="C179" s="363" t="s">
        <v>158</v>
      </c>
      <c r="D179" s="363">
        <v>34</v>
      </c>
      <c r="E179" s="311"/>
      <c r="F179" s="348"/>
      <c r="G179" s="348"/>
      <c r="H179" s="349"/>
    </row>
    <row r="180" spans="1:8" s="32" customFormat="1" ht="30.75" customHeight="1" hidden="1" outlineLevel="1">
      <c r="A180" s="500"/>
      <c r="B180" s="343" t="s">
        <v>565</v>
      </c>
      <c r="C180" s="363" t="s">
        <v>159</v>
      </c>
      <c r="D180" s="363">
        <v>11</v>
      </c>
      <c r="E180" s="311"/>
      <c r="F180" s="348"/>
      <c r="G180" s="348"/>
      <c r="H180" s="349"/>
    </row>
    <row r="181" spans="1:8" s="33" customFormat="1" ht="30.75" customHeight="1" hidden="1" outlineLevel="1">
      <c r="A181" s="500"/>
      <c r="B181" s="343" t="s">
        <v>565</v>
      </c>
      <c r="C181" s="363" t="s">
        <v>160</v>
      </c>
      <c r="D181" s="363">
        <v>11</v>
      </c>
      <c r="E181" s="311"/>
      <c r="F181" s="348"/>
      <c r="G181" s="348"/>
      <c r="H181" s="349"/>
    </row>
    <row r="182" spans="1:8" s="33" customFormat="1" ht="30.75" customHeight="1" hidden="1" outlineLevel="1">
      <c r="A182" s="500"/>
      <c r="B182" s="343" t="s">
        <v>565</v>
      </c>
      <c r="C182" s="360" t="s">
        <v>161</v>
      </c>
      <c r="D182" s="360">
        <v>10</v>
      </c>
      <c r="E182" s="311"/>
      <c r="F182" s="348"/>
      <c r="G182" s="348"/>
      <c r="H182" s="349"/>
    </row>
    <row r="183" spans="1:8" s="32" customFormat="1" ht="30.75" customHeight="1" hidden="1" outlineLevel="1">
      <c r="A183" s="500"/>
      <c r="B183" s="343" t="s">
        <v>565</v>
      </c>
      <c r="C183" s="363" t="s">
        <v>162</v>
      </c>
      <c r="D183" s="363">
        <v>22</v>
      </c>
      <c r="E183" s="311"/>
      <c r="F183" s="348"/>
      <c r="G183" s="348"/>
      <c r="H183" s="349"/>
    </row>
    <row r="184" spans="1:8" s="33" customFormat="1" ht="30.75" customHeight="1" hidden="1" outlineLevel="1">
      <c r="A184" s="500"/>
      <c r="B184" s="343" t="s">
        <v>565</v>
      </c>
      <c r="C184" s="363" t="s">
        <v>163</v>
      </c>
      <c r="D184" s="363">
        <v>10</v>
      </c>
      <c r="E184" s="311"/>
      <c r="F184" s="348"/>
      <c r="G184" s="348"/>
      <c r="H184" s="349"/>
    </row>
    <row r="185" spans="1:8" s="30" customFormat="1" ht="30.75" customHeight="1" hidden="1" collapsed="1">
      <c r="A185" s="500"/>
      <c r="B185" s="358" t="s">
        <v>565</v>
      </c>
      <c r="C185" s="313">
        <v>9</v>
      </c>
      <c r="D185" s="359">
        <f>SUM(D176:D184)</f>
        <v>162</v>
      </c>
      <c r="E185" s="311">
        <f>D185/C185</f>
        <v>18</v>
      </c>
      <c r="F185" s="315">
        <v>0</v>
      </c>
      <c r="G185" s="315">
        <v>0</v>
      </c>
      <c r="H185" s="316">
        <v>0</v>
      </c>
    </row>
    <row r="186" spans="1:8" s="30" customFormat="1" ht="30.75" customHeight="1" hidden="1" outlineLevel="1">
      <c r="A186" s="500"/>
      <c r="B186" s="364" t="s">
        <v>164</v>
      </c>
      <c r="C186" s="365" t="s">
        <v>246</v>
      </c>
      <c r="D186" s="365">
        <v>14</v>
      </c>
      <c r="E186" s="311"/>
      <c r="F186" s="361"/>
      <c r="G186" s="361"/>
      <c r="H186" s="362"/>
    </row>
    <row r="187" spans="1:8" s="30" customFormat="1" ht="30.75" customHeight="1" hidden="1" outlineLevel="1">
      <c r="A187" s="500"/>
      <c r="B187" s="364" t="s">
        <v>164</v>
      </c>
      <c r="C187" s="365" t="s">
        <v>165</v>
      </c>
      <c r="D187" s="365">
        <v>10</v>
      </c>
      <c r="E187" s="311"/>
      <c r="F187" s="361"/>
      <c r="G187" s="361"/>
      <c r="H187" s="362"/>
    </row>
    <row r="188" spans="1:8" s="32" customFormat="1" ht="30.75" customHeight="1" hidden="1" outlineLevel="1">
      <c r="A188" s="500"/>
      <c r="B188" s="364" t="s">
        <v>164</v>
      </c>
      <c r="C188" s="350" t="s">
        <v>166</v>
      </c>
      <c r="D188" s="366">
        <v>12</v>
      </c>
      <c r="E188" s="311"/>
      <c r="F188" s="348"/>
      <c r="G188" s="348"/>
      <c r="H188" s="349"/>
    </row>
    <row r="189" spans="1:8" s="34" customFormat="1" ht="30.75" customHeight="1" hidden="1" outlineLevel="1">
      <c r="A189" s="500"/>
      <c r="B189" s="364" t="s">
        <v>164</v>
      </c>
      <c r="C189" s="350" t="s">
        <v>167</v>
      </c>
      <c r="D189" s="366">
        <v>16</v>
      </c>
      <c r="E189" s="311"/>
      <c r="F189" s="348"/>
      <c r="G189" s="348"/>
      <c r="H189" s="349"/>
    </row>
    <row r="190" spans="1:8" s="33" customFormat="1" ht="30.75" customHeight="1" hidden="1" outlineLevel="1">
      <c r="A190" s="500"/>
      <c r="B190" s="364" t="s">
        <v>164</v>
      </c>
      <c r="C190" s="350" t="s">
        <v>168</v>
      </c>
      <c r="D190" s="366">
        <v>25</v>
      </c>
      <c r="E190" s="311"/>
      <c r="F190" s="348"/>
      <c r="G190" s="348"/>
      <c r="H190" s="349"/>
    </row>
    <row r="191" spans="1:8" s="32" customFormat="1" ht="30.75" customHeight="1" hidden="1" outlineLevel="1">
      <c r="A191" s="500"/>
      <c r="B191" s="364" t="s">
        <v>164</v>
      </c>
      <c r="C191" s="350" t="s">
        <v>169</v>
      </c>
      <c r="D191" s="366">
        <v>10</v>
      </c>
      <c r="E191" s="311"/>
      <c r="F191" s="348"/>
      <c r="G191" s="348"/>
      <c r="H191" s="349"/>
    </row>
    <row r="192" spans="1:8" s="33" customFormat="1" ht="30.75" customHeight="1" hidden="1" outlineLevel="1">
      <c r="A192" s="500"/>
      <c r="B192" s="364" t="s">
        <v>164</v>
      </c>
      <c r="C192" s="350" t="s">
        <v>170</v>
      </c>
      <c r="D192" s="366">
        <v>11</v>
      </c>
      <c r="E192" s="311"/>
      <c r="F192" s="348"/>
      <c r="G192" s="348"/>
      <c r="H192" s="349"/>
    </row>
    <row r="193" spans="1:8" s="32" customFormat="1" ht="30.75" customHeight="1" hidden="1" outlineLevel="1">
      <c r="A193" s="500"/>
      <c r="B193" s="364" t="s">
        <v>164</v>
      </c>
      <c r="C193" s="350" t="s">
        <v>171</v>
      </c>
      <c r="D193" s="366">
        <v>10</v>
      </c>
      <c r="E193" s="311"/>
      <c r="F193" s="348"/>
      <c r="G193" s="348"/>
      <c r="H193" s="349"/>
    </row>
    <row r="194" spans="1:8" s="33" customFormat="1" ht="30.75" customHeight="1" hidden="1" outlineLevel="1">
      <c r="A194" s="500"/>
      <c r="B194" s="364" t="s">
        <v>164</v>
      </c>
      <c r="C194" s="350" t="s">
        <v>188</v>
      </c>
      <c r="D194" s="366">
        <v>10</v>
      </c>
      <c r="E194" s="311"/>
      <c r="F194" s="348"/>
      <c r="G194" s="348"/>
      <c r="H194" s="349"/>
    </row>
    <row r="195" spans="1:8" s="33" customFormat="1" ht="30.75" customHeight="1" hidden="1" outlineLevel="1">
      <c r="A195" s="500"/>
      <c r="B195" s="364" t="s">
        <v>164</v>
      </c>
      <c r="C195" s="350" t="s">
        <v>189</v>
      </c>
      <c r="D195" s="366">
        <v>15</v>
      </c>
      <c r="E195" s="311"/>
      <c r="F195" s="348"/>
      <c r="G195" s="348"/>
      <c r="H195" s="349"/>
    </row>
    <row r="196" spans="1:8" s="33" customFormat="1" ht="30.75" customHeight="1" hidden="1" outlineLevel="1">
      <c r="A196" s="500"/>
      <c r="B196" s="364" t="s">
        <v>164</v>
      </c>
      <c r="C196" s="350" t="s">
        <v>190</v>
      </c>
      <c r="D196" s="366">
        <v>10</v>
      </c>
      <c r="E196" s="311"/>
      <c r="F196" s="348"/>
      <c r="G196" s="348"/>
      <c r="H196" s="349"/>
    </row>
    <row r="197" spans="1:8" s="33" customFormat="1" ht="30.75" customHeight="1" hidden="1" outlineLevel="1">
      <c r="A197" s="500"/>
      <c r="B197" s="364" t="s">
        <v>164</v>
      </c>
      <c r="C197" s="350" t="s">
        <v>191</v>
      </c>
      <c r="D197" s="366">
        <v>10</v>
      </c>
      <c r="E197" s="311"/>
      <c r="F197" s="348"/>
      <c r="G197" s="348"/>
      <c r="H197" s="349"/>
    </row>
    <row r="198" spans="1:8" s="33" customFormat="1" ht="30.75" customHeight="1" hidden="1" outlineLevel="1">
      <c r="A198" s="500"/>
      <c r="B198" s="364" t="s">
        <v>164</v>
      </c>
      <c r="C198" s="350" t="s">
        <v>192</v>
      </c>
      <c r="D198" s="366">
        <v>150</v>
      </c>
      <c r="E198" s="311"/>
      <c r="F198" s="348"/>
      <c r="G198" s="348"/>
      <c r="H198" s="349"/>
    </row>
    <row r="199" spans="1:8" s="33" customFormat="1" ht="30.75" customHeight="1" hidden="1" outlineLevel="1">
      <c r="A199" s="500"/>
      <c r="B199" s="364" t="s">
        <v>164</v>
      </c>
      <c r="C199" s="350" t="s">
        <v>193</v>
      </c>
      <c r="D199" s="366">
        <v>12</v>
      </c>
      <c r="E199" s="311"/>
      <c r="F199" s="348"/>
      <c r="G199" s="348"/>
      <c r="H199" s="349"/>
    </row>
    <row r="200" spans="1:8" s="33" customFormat="1" ht="30.75" customHeight="1" hidden="1" outlineLevel="1">
      <c r="A200" s="500"/>
      <c r="B200" s="364" t="s">
        <v>164</v>
      </c>
      <c r="C200" s="350" t="s">
        <v>194</v>
      </c>
      <c r="D200" s="366">
        <v>12</v>
      </c>
      <c r="E200" s="311"/>
      <c r="F200" s="348"/>
      <c r="G200" s="348"/>
      <c r="H200" s="349"/>
    </row>
    <row r="201" spans="1:8" s="33" customFormat="1" ht="30.75" customHeight="1" hidden="1" outlineLevel="1">
      <c r="A201" s="500"/>
      <c r="B201" s="364" t="s">
        <v>164</v>
      </c>
      <c r="C201" s="350" t="s">
        <v>195</v>
      </c>
      <c r="D201" s="366">
        <v>26</v>
      </c>
      <c r="E201" s="311"/>
      <c r="F201" s="348"/>
      <c r="G201" s="348"/>
      <c r="H201" s="349"/>
    </row>
    <row r="202" spans="1:8" s="32" customFormat="1" ht="30.75" customHeight="1" hidden="1" outlineLevel="1">
      <c r="A202" s="500"/>
      <c r="B202" s="364" t="s">
        <v>164</v>
      </c>
      <c r="C202" s="350" t="s">
        <v>196</v>
      </c>
      <c r="D202" s="367">
        <v>10</v>
      </c>
      <c r="E202" s="311"/>
      <c r="F202" s="348"/>
      <c r="G202" s="348"/>
      <c r="H202" s="349"/>
    </row>
    <row r="203" spans="1:8" s="30" customFormat="1" ht="30.75" customHeight="1" hidden="1" collapsed="1">
      <c r="A203" s="500"/>
      <c r="B203" s="358" t="s">
        <v>164</v>
      </c>
      <c r="C203" s="313">
        <v>17</v>
      </c>
      <c r="D203" s="359">
        <f>SUM(D186:D202)</f>
        <v>363</v>
      </c>
      <c r="E203" s="311">
        <f>D203/C203</f>
        <v>21.352941176470587</v>
      </c>
      <c r="F203" s="315">
        <v>0</v>
      </c>
      <c r="G203" s="315">
        <v>0</v>
      </c>
      <c r="H203" s="316">
        <v>0</v>
      </c>
    </row>
    <row r="204" spans="1:8" s="30" customFormat="1" ht="30.75" customHeight="1" hidden="1" outlineLevel="1">
      <c r="A204" s="500"/>
      <c r="B204" s="348" t="s">
        <v>546</v>
      </c>
      <c r="C204" s="352" t="s">
        <v>246</v>
      </c>
      <c r="D204" s="353">
        <v>7</v>
      </c>
      <c r="E204" s="311"/>
      <c r="F204" s="361"/>
      <c r="G204" s="361"/>
      <c r="H204" s="362"/>
    </row>
    <row r="205" spans="1:8" s="33" customFormat="1" ht="30.75" customHeight="1" hidden="1" outlineLevel="1">
      <c r="A205" s="500"/>
      <c r="B205" s="348" t="s">
        <v>546</v>
      </c>
      <c r="C205" s="352" t="s">
        <v>197</v>
      </c>
      <c r="D205" s="353">
        <v>12</v>
      </c>
      <c r="E205" s="311"/>
      <c r="F205" s="348"/>
      <c r="G205" s="348"/>
      <c r="H205" s="349"/>
    </row>
    <row r="206" spans="1:8" s="32" customFormat="1" ht="30.75" customHeight="1" hidden="1" outlineLevel="1">
      <c r="A206" s="500"/>
      <c r="B206" s="348" t="s">
        <v>546</v>
      </c>
      <c r="C206" s="352" t="s">
        <v>198</v>
      </c>
      <c r="D206" s="353">
        <v>14</v>
      </c>
      <c r="E206" s="311"/>
      <c r="F206" s="348"/>
      <c r="G206" s="348"/>
      <c r="H206" s="349"/>
    </row>
    <row r="207" spans="1:8" s="33" customFormat="1" ht="30.75" customHeight="1" hidden="1" outlineLevel="1">
      <c r="A207" s="500"/>
      <c r="B207" s="348" t="s">
        <v>546</v>
      </c>
      <c r="C207" s="352" t="s">
        <v>199</v>
      </c>
      <c r="D207" s="353">
        <v>20</v>
      </c>
      <c r="E207" s="311"/>
      <c r="F207" s="348"/>
      <c r="G207" s="348"/>
      <c r="H207" s="349"/>
    </row>
    <row r="208" spans="1:8" s="33" customFormat="1" ht="30.75" customHeight="1" hidden="1" outlineLevel="1">
      <c r="A208" s="500"/>
      <c r="B208" s="348" t="s">
        <v>546</v>
      </c>
      <c r="C208" s="352" t="s">
        <v>200</v>
      </c>
      <c r="D208" s="353">
        <v>20</v>
      </c>
      <c r="E208" s="311"/>
      <c r="F208" s="348"/>
      <c r="G208" s="348"/>
      <c r="H208" s="349"/>
    </row>
    <row r="209" spans="1:8" s="33" customFormat="1" ht="30.75" customHeight="1" hidden="1" outlineLevel="1">
      <c r="A209" s="500"/>
      <c r="B209" s="348" t="s">
        <v>546</v>
      </c>
      <c r="C209" s="352" t="s">
        <v>201</v>
      </c>
      <c r="D209" s="353">
        <v>17</v>
      </c>
      <c r="E209" s="311"/>
      <c r="F209" s="348"/>
      <c r="G209" s="348"/>
      <c r="H209" s="349"/>
    </row>
    <row r="210" spans="1:8" s="33" customFormat="1" ht="30.75" customHeight="1" hidden="1" outlineLevel="1">
      <c r="A210" s="500"/>
      <c r="B210" s="348" t="s">
        <v>546</v>
      </c>
      <c r="C210" s="352" t="s">
        <v>202</v>
      </c>
      <c r="D210" s="353">
        <v>12</v>
      </c>
      <c r="E210" s="311"/>
      <c r="F210" s="348"/>
      <c r="G210" s="348"/>
      <c r="H210" s="349"/>
    </row>
    <row r="211" spans="1:8" s="33" customFormat="1" ht="30.75" customHeight="1" hidden="1" outlineLevel="1">
      <c r="A211" s="500"/>
      <c r="B211" s="348" t="s">
        <v>546</v>
      </c>
      <c r="C211" s="352" t="s">
        <v>203</v>
      </c>
      <c r="D211" s="353">
        <v>20</v>
      </c>
      <c r="E211" s="311"/>
      <c r="F211" s="348"/>
      <c r="G211" s="348"/>
      <c r="H211" s="349"/>
    </row>
    <row r="212" spans="1:8" s="33" customFormat="1" ht="30.75" customHeight="1" hidden="1" outlineLevel="1">
      <c r="A212" s="500"/>
      <c r="B212" s="348" t="s">
        <v>546</v>
      </c>
      <c r="C212" s="352" t="s">
        <v>204</v>
      </c>
      <c r="D212" s="353">
        <v>14</v>
      </c>
      <c r="E212" s="311"/>
      <c r="F212" s="348"/>
      <c r="G212" s="348"/>
      <c r="H212" s="349"/>
    </row>
    <row r="213" spans="1:8" s="33" customFormat="1" ht="30.75" customHeight="1" hidden="1" outlineLevel="1">
      <c r="A213" s="500"/>
      <c r="B213" s="348" t="s">
        <v>546</v>
      </c>
      <c r="C213" s="352" t="s">
        <v>205</v>
      </c>
      <c r="D213" s="353">
        <v>24</v>
      </c>
      <c r="E213" s="311"/>
      <c r="F213" s="348"/>
      <c r="G213" s="348"/>
      <c r="H213" s="349"/>
    </row>
    <row r="214" spans="1:8" s="32" customFormat="1" ht="30.75" customHeight="1" hidden="1" outlineLevel="1">
      <c r="A214" s="500"/>
      <c r="B214" s="348" t="s">
        <v>546</v>
      </c>
      <c r="C214" s="352" t="s">
        <v>206</v>
      </c>
      <c r="D214" s="353">
        <v>33</v>
      </c>
      <c r="E214" s="311"/>
      <c r="F214" s="348"/>
      <c r="G214" s="348"/>
      <c r="H214" s="349"/>
    </row>
    <row r="215" spans="1:8" s="33" customFormat="1" ht="30.75" customHeight="1" hidden="1" outlineLevel="1">
      <c r="A215" s="500"/>
      <c r="B215" s="348" t="s">
        <v>546</v>
      </c>
      <c r="C215" s="352" t="s">
        <v>207</v>
      </c>
      <c r="D215" s="353">
        <v>74</v>
      </c>
      <c r="E215" s="311"/>
      <c r="F215" s="348"/>
      <c r="G215" s="348"/>
      <c r="H215" s="349"/>
    </row>
    <row r="216" spans="1:8" s="33" customFormat="1" ht="30.75" customHeight="1" hidden="1" outlineLevel="1">
      <c r="A216" s="500"/>
      <c r="B216" s="348" t="s">
        <v>546</v>
      </c>
      <c r="C216" s="352" t="s">
        <v>208</v>
      </c>
      <c r="D216" s="353">
        <v>85</v>
      </c>
      <c r="E216" s="311"/>
      <c r="F216" s="348"/>
      <c r="G216" s="348"/>
      <c r="H216" s="349"/>
    </row>
    <row r="217" spans="1:8" s="33" customFormat="1" ht="30.75" customHeight="1" hidden="1" outlineLevel="1">
      <c r="A217" s="500"/>
      <c r="B217" s="348" t="s">
        <v>546</v>
      </c>
      <c r="C217" s="352" t="s">
        <v>209</v>
      </c>
      <c r="D217" s="353">
        <v>16</v>
      </c>
      <c r="E217" s="311"/>
      <c r="F217" s="348"/>
      <c r="G217" s="348"/>
      <c r="H217" s="349"/>
    </row>
    <row r="218" spans="1:8" s="33" customFormat="1" ht="30.75" customHeight="1" hidden="1" outlineLevel="1">
      <c r="A218" s="500"/>
      <c r="B218" s="348" t="s">
        <v>546</v>
      </c>
      <c r="C218" s="352" t="s">
        <v>210</v>
      </c>
      <c r="D218" s="353">
        <v>24</v>
      </c>
      <c r="E218" s="311"/>
      <c r="F218" s="348"/>
      <c r="G218" s="348"/>
      <c r="H218" s="349"/>
    </row>
    <row r="219" spans="1:8" s="30" customFormat="1" ht="30.75" customHeight="1" hidden="1" collapsed="1">
      <c r="A219" s="500"/>
      <c r="B219" s="358" t="s">
        <v>546</v>
      </c>
      <c r="C219" s="313">
        <v>15</v>
      </c>
      <c r="D219" s="359">
        <f>SUM(D204:D218)</f>
        <v>392</v>
      </c>
      <c r="E219" s="311">
        <f>D219/C219</f>
        <v>26.133333333333333</v>
      </c>
      <c r="F219" s="315">
        <v>0</v>
      </c>
      <c r="G219" s="315">
        <v>0</v>
      </c>
      <c r="H219" s="316">
        <v>0</v>
      </c>
    </row>
    <row r="220" spans="1:8" s="32" customFormat="1" ht="30.75" customHeight="1" hidden="1" outlineLevel="1">
      <c r="A220" s="500"/>
      <c r="B220" s="368" t="s">
        <v>547</v>
      </c>
      <c r="C220" s="369" t="s">
        <v>211</v>
      </c>
      <c r="D220" s="370">
        <v>11</v>
      </c>
      <c r="E220" s="311"/>
      <c r="F220" s="348"/>
      <c r="G220" s="348"/>
      <c r="H220" s="349"/>
    </row>
    <row r="221" spans="1:8" s="33" customFormat="1" ht="30.75" customHeight="1" hidden="1" outlineLevel="1">
      <c r="A221" s="500"/>
      <c r="B221" s="368" t="s">
        <v>547</v>
      </c>
      <c r="C221" s="371" t="s">
        <v>212</v>
      </c>
      <c r="D221" s="370">
        <v>17</v>
      </c>
      <c r="E221" s="311"/>
      <c r="F221" s="348"/>
      <c r="G221" s="348"/>
      <c r="H221" s="349"/>
    </row>
    <row r="222" spans="1:8" s="33" customFormat="1" ht="30.75" customHeight="1" hidden="1" outlineLevel="1">
      <c r="A222" s="500"/>
      <c r="B222" s="368" t="s">
        <v>547</v>
      </c>
      <c r="C222" s="371" t="s">
        <v>213</v>
      </c>
      <c r="D222" s="370">
        <v>11</v>
      </c>
      <c r="E222" s="311"/>
      <c r="F222" s="348"/>
      <c r="G222" s="348"/>
      <c r="H222" s="349"/>
    </row>
    <row r="223" spans="1:8" s="32" customFormat="1" ht="30.75" customHeight="1" hidden="1" outlineLevel="1">
      <c r="A223" s="500"/>
      <c r="B223" s="368" t="s">
        <v>547</v>
      </c>
      <c r="C223" s="369" t="s">
        <v>214</v>
      </c>
      <c r="D223" s="370">
        <v>134</v>
      </c>
      <c r="E223" s="311"/>
      <c r="F223" s="348"/>
      <c r="G223" s="348"/>
      <c r="H223" s="349"/>
    </row>
    <row r="224" spans="1:8" s="33" customFormat="1" ht="30.75" customHeight="1" hidden="1" outlineLevel="1">
      <c r="A224" s="500"/>
      <c r="B224" s="368" t="s">
        <v>547</v>
      </c>
      <c r="C224" s="369" t="s">
        <v>215</v>
      </c>
      <c r="D224" s="370">
        <v>34</v>
      </c>
      <c r="E224" s="311"/>
      <c r="F224" s="348"/>
      <c r="G224" s="348"/>
      <c r="H224" s="349"/>
    </row>
    <row r="225" spans="1:8" s="33" customFormat="1" ht="30.75" customHeight="1" hidden="1" outlineLevel="1">
      <c r="A225" s="500"/>
      <c r="B225" s="368" t="s">
        <v>547</v>
      </c>
      <c r="C225" s="369" t="s">
        <v>216</v>
      </c>
      <c r="D225" s="370">
        <v>13</v>
      </c>
      <c r="E225" s="311"/>
      <c r="F225" s="348"/>
      <c r="G225" s="348"/>
      <c r="H225" s="349"/>
    </row>
    <row r="226" spans="1:8" s="32" customFormat="1" ht="30.75" customHeight="1" hidden="1" outlineLevel="1">
      <c r="A226" s="500"/>
      <c r="B226" s="368" t="s">
        <v>547</v>
      </c>
      <c r="C226" s="369" t="s">
        <v>548</v>
      </c>
      <c r="D226" s="370">
        <v>40</v>
      </c>
      <c r="E226" s="311"/>
      <c r="F226" s="348"/>
      <c r="G226" s="348"/>
      <c r="H226" s="349"/>
    </row>
    <row r="227" spans="1:8" s="30" customFormat="1" ht="30.75" customHeight="1" hidden="1" collapsed="1">
      <c r="A227" s="500"/>
      <c r="B227" s="358" t="s">
        <v>547</v>
      </c>
      <c r="C227" s="313">
        <v>7</v>
      </c>
      <c r="D227" s="359">
        <f>SUM(D220:D226)</f>
        <v>260</v>
      </c>
      <c r="E227" s="311">
        <f>D227/C227</f>
        <v>37.142857142857146</v>
      </c>
      <c r="F227" s="315">
        <v>0</v>
      </c>
      <c r="G227" s="315">
        <v>0</v>
      </c>
      <c r="H227" s="316">
        <v>0</v>
      </c>
    </row>
    <row r="228" spans="1:8" s="37" customFormat="1" ht="30.75" customHeight="1" hidden="1" outlineLevel="1">
      <c r="A228" s="500"/>
      <c r="B228" s="372" t="s">
        <v>218</v>
      </c>
      <c r="C228" s="373" t="s">
        <v>219</v>
      </c>
      <c r="D228" s="374">
        <v>13</v>
      </c>
      <c r="E228" s="311"/>
      <c r="F228" s="372"/>
      <c r="G228" s="372"/>
      <c r="H228" s="375"/>
    </row>
    <row r="229" spans="1:8" s="37" customFormat="1" ht="30.75" customHeight="1" hidden="1" outlineLevel="1">
      <c r="A229" s="500"/>
      <c r="B229" s="372" t="s">
        <v>218</v>
      </c>
      <c r="C229" s="374" t="s">
        <v>220</v>
      </c>
      <c r="D229" s="374">
        <v>39</v>
      </c>
      <c r="E229" s="311"/>
      <c r="F229" s="372"/>
      <c r="G229" s="372"/>
      <c r="H229" s="375"/>
    </row>
    <row r="230" spans="1:8" s="37" customFormat="1" ht="30.75" customHeight="1" hidden="1" outlineLevel="1">
      <c r="A230" s="500"/>
      <c r="B230" s="372" t="s">
        <v>218</v>
      </c>
      <c r="C230" s="374" t="s">
        <v>221</v>
      </c>
      <c r="D230" s="374">
        <v>42</v>
      </c>
      <c r="E230" s="311"/>
      <c r="F230" s="372"/>
      <c r="G230" s="372"/>
      <c r="H230" s="375"/>
    </row>
    <row r="231" spans="1:8" s="37" customFormat="1" ht="30.75" customHeight="1" hidden="1" outlineLevel="1">
      <c r="A231" s="500"/>
      <c r="B231" s="372" t="s">
        <v>218</v>
      </c>
      <c r="C231" s="374" t="s">
        <v>222</v>
      </c>
      <c r="D231" s="350">
        <v>10</v>
      </c>
      <c r="E231" s="311"/>
      <c r="F231" s="372"/>
      <c r="G231" s="372"/>
      <c r="H231" s="375"/>
    </row>
    <row r="232" spans="1:8" s="37" customFormat="1" ht="30.75" customHeight="1" hidden="1" outlineLevel="1">
      <c r="A232" s="500"/>
      <c r="B232" s="372" t="s">
        <v>218</v>
      </c>
      <c r="C232" s="374" t="s">
        <v>223</v>
      </c>
      <c r="D232" s="374">
        <v>13</v>
      </c>
      <c r="E232" s="311"/>
      <c r="F232" s="372"/>
      <c r="G232" s="372"/>
      <c r="H232" s="375"/>
    </row>
    <row r="233" spans="1:8" s="37" customFormat="1" ht="30.75" customHeight="1" hidden="1" outlineLevel="1">
      <c r="A233" s="500"/>
      <c r="B233" s="372" t="s">
        <v>218</v>
      </c>
      <c r="C233" s="376" t="s">
        <v>506</v>
      </c>
      <c r="D233" s="350">
        <v>14</v>
      </c>
      <c r="E233" s="311"/>
      <c r="F233" s="372"/>
      <c r="G233" s="372"/>
      <c r="H233" s="375"/>
    </row>
    <row r="234" spans="1:8" s="37" customFormat="1" ht="30.75" customHeight="1" hidden="1" outlineLevel="1">
      <c r="A234" s="500"/>
      <c r="B234" s="372" t="s">
        <v>218</v>
      </c>
      <c r="C234" s="350" t="s">
        <v>508</v>
      </c>
      <c r="D234" s="350">
        <v>17</v>
      </c>
      <c r="E234" s="311"/>
      <c r="F234" s="372"/>
      <c r="G234" s="372"/>
      <c r="H234" s="375"/>
    </row>
    <row r="235" spans="1:8" s="37" customFormat="1" ht="30.75" customHeight="1" hidden="1" outlineLevel="1">
      <c r="A235" s="500"/>
      <c r="B235" s="372" t="s">
        <v>218</v>
      </c>
      <c r="C235" s="350" t="s">
        <v>466</v>
      </c>
      <c r="D235" s="350">
        <v>11</v>
      </c>
      <c r="E235" s="311"/>
      <c r="F235" s="372"/>
      <c r="G235" s="372"/>
      <c r="H235" s="375"/>
    </row>
    <row r="236" spans="1:8" s="40" customFormat="1" ht="30.75" customHeight="1" hidden="1" outlineLevel="1">
      <c r="A236" s="500"/>
      <c r="B236" s="372" t="s">
        <v>218</v>
      </c>
      <c r="C236" s="376" t="s">
        <v>509</v>
      </c>
      <c r="D236" s="350">
        <v>13</v>
      </c>
      <c r="E236" s="311"/>
      <c r="F236" s="377"/>
      <c r="G236" s="377"/>
      <c r="H236" s="378"/>
    </row>
    <row r="237" spans="1:8" s="41" customFormat="1" ht="30.75" customHeight="1" hidden="1" outlineLevel="1">
      <c r="A237" s="500"/>
      <c r="B237" s="372" t="s">
        <v>218</v>
      </c>
      <c r="C237" s="350" t="s">
        <v>511</v>
      </c>
      <c r="D237" s="350">
        <v>20</v>
      </c>
      <c r="E237" s="311"/>
      <c r="F237" s="377"/>
      <c r="G237" s="377"/>
      <c r="H237" s="378"/>
    </row>
    <row r="238" spans="1:8" s="41" customFormat="1" ht="30.75" customHeight="1" hidden="1" collapsed="1">
      <c r="A238" s="500"/>
      <c r="B238" s="379" t="s">
        <v>218</v>
      </c>
      <c r="C238" s="313">
        <v>10</v>
      </c>
      <c r="D238" s="380">
        <f>SUM(D228:D237)</f>
        <v>192</v>
      </c>
      <c r="E238" s="311">
        <f>D238/C238</f>
        <v>19.2</v>
      </c>
      <c r="F238" s="315">
        <v>0</v>
      </c>
      <c r="G238" s="315">
        <v>0</v>
      </c>
      <c r="H238" s="316">
        <v>0</v>
      </c>
    </row>
    <row r="239" spans="1:8" s="42" customFormat="1" ht="30.75" customHeight="1" hidden="1" outlineLevel="1">
      <c r="A239" s="500"/>
      <c r="B239" s="377" t="s">
        <v>566</v>
      </c>
      <c r="C239" s="381" t="s">
        <v>512</v>
      </c>
      <c r="D239" s="382">
        <v>30</v>
      </c>
      <c r="E239" s="311"/>
      <c r="F239" s="383"/>
      <c r="G239" s="383"/>
      <c r="H239" s="384"/>
    </row>
    <row r="240" spans="1:8" s="42" customFormat="1" ht="30.75" customHeight="1" hidden="1" outlineLevel="1">
      <c r="A240" s="500"/>
      <c r="B240" s="377" t="s">
        <v>566</v>
      </c>
      <c r="C240" s="381" t="s">
        <v>513</v>
      </c>
      <c r="D240" s="382">
        <v>11</v>
      </c>
      <c r="E240" s="311"/>
      <c r="F240" s="383"/>
      <c r="G240" s="383"/>
      <c r="H240" s="384"/>
    </row>
    <row r="241" spans="1:8" s="42" customFormat="1" ht="30.75" customHeight="1" hidden="1" outlineLevel="1">
      <c r="A241" s="500"/>
      <c r="B241" s="377" t="s">
        <v>566</v>
      </c>
      <c r="C241" s="381" t="s">
        <v>514</v>
      </c>
      <c r="D241" s="382">
        <v>10</v>
      </c>
      <c r="E241" s="311"/>
      <c r="F241" s="383"/>
      <c r="G241" s="383"/>
      <c r="H241" s="384"/>
    </row>
    <row r="242" spans="1:8" s="42" customFormat="1" ht="30.75" customHeight="1" hidden="1" outlineLevel="1">
      <c r="A242" s="500"/>
      <c r="B242" s="377" t="s">
        <v>566</v>
      </c>
      <c r="C242" s="381" t="s">
        <v>515</v>
      </c>
      <c r="D242" s="382">
        <v>10</v>
      </c>
      <c r="E242" s="311"/>
      <c r="F242" s="383"/>
      <c r="G242" s="383"/>
      <c r="H242" s="384"/>
    </row>
    <row r="243" spans="1:8" s="42" customFormat="1" ht="30.75" customHeight="1" hidden="1" outlineLevel="1">
      <c r="A243" s="500"/>
      <c r="B243" s="377" t="s">
        <v>566</v>
      </c>
      <c r="C243" s="381" t="s">
        <v>516</v>
      </c>
      <c r="D243" s="382">
        <v>10</v>
      </c>
      <c r="E243" s="311"/>
      <c r="F243" s="383"/>
      <c r="G243" s="383"/>
      <c r="H243" s="384"/>
    </row>
    <row r="244" spans="1:8" s="42" customFormat="1" ht="30.75" customHeight="1" hidden="1" collapsed="1">
      <c r="A244" s="500"/>
      <c r="B244" s="385" t="s">
        <v>566</v>
      </c>
      <c r="C244" s="313">
        <v>5</v>
      </c>
      <c r="D244" s="386">
        <f>SUM(D239:D243)</f>
        <v>71</v>
      </c>
      <c r="E244" s="311">
        <f>D244/C244</f>
        <v>14.2</v>
      </c>
      <c r="F244" s="315">
        <v>0</v>
      </c>
      <c r="G244" s="315">
        <v>0</v>
      </c>
      <c r="H244" s="316">
        <v>0</v>
      </c>
    </row>
    <row r="245" spans="1:8" s="42" customFormat="1" ht="30.75" customHeight="1" hidden="1" outlineLevel="1">
      <c r="A245" s="500"/>
      <c r="B245" s="372" t="s">
        <v>567</v>
      </c>
      <c r="C245" s="387" t="s">
        <v>517</v>
      </c>
      <c r="D245" s="388">
        <v>46</v>
      </c>
      <c r="E245" s="311"/>
      <c r="F245" s="383"/>
      <c r="G245" s="383"/>
      <c r="H245" s="384"/>
    </row>
    <row r="246" spans="1:8" s="42" customFormat="1" ht="30.75" customHeight="1" hidden="1" outlineLevel="1">
      <c r="A246" s="500"/>
      <c r="B246" s="372" t="s">
        <v>567</v>
      </c>
      <c r="C246" s="387" t="s">
        <v>518</v>
      </c>
      <c r="D246" s="388">
        <v>10</v>
      </c>
      <c r="E246" s="311"/>
      <c r="F246" s="383"/>
      <c r="G246" s="383"/>
      <c r="H246" s="384"/>
    </row>
    <row r="247" spans="1:8" s="42" customFormat="1" ht="30.75" customHeight="1" hidden="1" outlineLevel="1">
      <c r="A247" s="500"/>
      <c r="B247" s="372" t="s">
        <v>567</v>
      </c>
      <c r="C247" s="387" t="s">
        <v>374</v>
      </c>
      <c r="D247" s="388">
        <v>26</v>
      </c>
      <c r="E247" s="311"/>
      <c r="F247" s="383"/>
      <c r="G247" s="383"/>
      <c r="H247" s="384"/>
    </row>
    <row r="248" spans="1:8" s="42" customFormat="1" ht="30.75" customHeight="1" hidden="1" outlineLevel="1">
      <c r="A248" s="500"/>
      <c r="B248" s="372" t="s">
        <v>567</v>
      </c>
      <c r="C248" s="389" t="s">
        <v>519</v>
      </c>
      <c r="D248" s="372">
        <v>28</v>
      </c>
      <c r="E248" s="311"/>
      <c r="F248" s="383"/>
      <c r="G248" s="383"/>
      <c r="H248" s="384"/>
    </row>
    <row r="249" spans="1:8" s="42" customFormat="1" ht="30.75" customHeight="1" hidden="1" collapsed="1">
      <c r="A249" s="500"/>
      <c r="B249" s="379" t="s">
        <v>567</v>
      </c>
      <c r="C249" s="313">
        <v>4</v>
      </c>
      <c r="D249" s="380">
        <f>SUM(D245:D248)</f>
        <v>110</v>
      </c>
      <c r="E249" s="311">
        <f>D249/C249</f>
        <v>27.5</v>
      </c>
      <c r="F249" s="315">
        <v>0</v>
      </c>
      <c r="G249" s="315">
        <v>0</v>
      </c>
      <c r="H249" s="316">
        <v>0</v>
      </c>
    </row>
    <row r="250" spans="1:8" s="42" customFormat="1" ht="30.75" customHeight="1" hidden="1" outlineLevel="1">
      <c r="A250" s="500"/>
      <c r="B250" s="364" t="s">
        <v>568</v>
      </c>
      <c r="C250" s="365" t="s">
        <v>520</v>
      </c>
      <c r="D250" s="365">
        <v>34</v>
      </c>
      <c r="E250" s="311"/>
      <c r="F250" s="383"/>
      <c r="G250" s="383"/>
      <c r="H250" s="384"/>
    </row>
    <row r="251" spans="1:8" s="42" customFormat="1" ht="30.75" customHeight="1" hidden="1" outlineLevel="1">
      <c r="A251" s="500"/>
      <c r="B251" s="364" t="s">
        <v>568</v>
      </c>
      <c r="C251" s="390" t="s">
        <v>95</v>
      </c>
      <c r="D251" s="391">
        <v>20</v>
      </c>
      <c r="E251" s="311"/>
      <c r="F251" s="383"/>
      <c r="G251" s="383"/>
      <c r="H251" s="384"/>
    </row>
    <row r="252" spans="1:8" s="42" customFormat="1" ht="30.75" customHeight="1" hidden="1" outlineLevel="1">
      <c r="A252" s="500"/>
      <c r="B252" s="364" t="s">
        <v>568</v>
      </c>
      <c r="C252" s="390" t="s">
        <v>96</v>
      </c>
      <c r="D252" s="391">
        <v>15</v>
      </c>
      <c r="E252" s="311"/>
      <c r="F252" s="383"/>
      <c r="G252" s="383"/>
      <c r="H252" s="384"/>
    </row>
    <row r="253" spans="1:8" s="42" customFormat="1" ht="30.75" customHeight="1" hidden="1" outlineLevel="1">
      <c r="A253" s="500"/>
      <c r="B253" s="364" t="s">
        <v>568</v>
      </c>
      <c r="C253" s="390" t="s">
        <v>97</v>
      </c>
      <c r="D253" s="391">
        <v>20</v>
      </c>
      <c r="E253" s="311"/>
      <c r="F253" s="383"/>
      <c r="G253" s="383"/>
      <c r="H253" s="384"/>
    </row>
    <row r="254" spans="1:8" s="42" customFormat="1" ht="30.75" customHeight="1" hidden="1" collapsed="1">
      <c r="A254" s="500"/>
      <c r="B254" s="392" t="s">
        <v>568</v>
      </c>
      <c r="C254" s="313">
        <v>4</v>
      </c>
      <c r="D254" s="393">
        <f>SUM(D250:D253)</f>
        <v>89</v>
      </c>
      <c r="E254" s="311">
        <f>D254/C254</f>
        <v>22.25</v>
      </c>
      <c r="F254" s="315">
        <v>0</v>
      </c>
      <c r="G254" s="315">
        <v>0</v>
      </c>
      <c r="H254" s="316">
        <v>0</v>
      </c>
    </row>
    <row r="255" spans="1:8" s="25" customFormat="1" ht="27.75" customHeight="1">
      <c r="A255" s="500"/>
      <c r="B255" s="328" t="s">
        <v>557</v>
      </c>
      <c r="C255" s="394">
        <f>C175+C185+C203+C219+C227+C238+C244+C249+C254</f>
        <v>83</v>
      </c>
      <c r="D255" s="394">
        <f>D175+D185+D203+D219+D227+D238+D244+D249+D254</f>
        <v>2144</v>
      </c>
      <c r="E255" s="311">
        <f>D255/C255</f>
        <v>25.83132530120482</v>
      </c>
      <c r="F255" s="309">
        <v>0</v>
      </c>
      <c r="G255" s="309">
        <v>0</v>
      </c>
      <c r="H255" s="312">
        <v>0</v>
      </c>
    </row>
    <row r="256" spans="1:8" s="9" customFormat="1" ht="30.75" customHeight="1" hidden="1">
      <c r="A256" s="499" t="s">
        <v>559</v>
      </c>
      <c r="B256" s="395" t="s">
        <v>532</v>
      </c>
      <c r="C256" s="313">
        <v>18</v>
      </c>
      <c r="D256" s="314">
        <f>SUM(D257:D274)</f>
        <v>635</v>
      </c>
      <c r="E256" s="311">
        <f>D256/C256</f>
        <v>35.27777777777778</v>
      </c>
      <c r="F256" s="315">
        <v>0</v>
      </c>
      <c r="G256" s="315">
        <v>0</v>
      </c>
      <c r="H256" s="316">
        <v>0</v>
      </c>
    </row>
    <row r="257" spans="1:8" s="15" customFormat="1" ht="30.75" customHeight="1" hidden="1" outlineLevel="1">
      <c r="A257" s="499"/>
      <c r="B257" s="396" t="s">
        <v>532</v>
      </c>
      <c r="C257" s="397" t="s">
        <v>224</v>
      </c>
      <c r="D257" s="398">
        <v>151</v>
      </c>
      <c r="E257" s="311"/>
      <c r="F257" s="319"/>
      <c r="G257" s="319"/>
      <c r="H257" s="327"/>
    </row>
    <row r="258" spans="1:8" s="15" customFormat="1" ht="30.75" customHeight="1" hidden="1" outlineLevel="1">
      <c r="A258" s="499"/>
      <c r="B258" s="396" t="s">
        <v>532</v>
      </c>
      <c r="C258" s="397" t="s">
        <v>225</v>
      </c>
      <c r="D258" s="398">
        <v>21</v>
      </c>
      <c r="E258" s="311"/>
      <c r="F258" s="319"/>
      <c r="G258" s="319"/>
      <c r="H258" s="327"/>
    </row>
    <row r="259" spans="1:8" s="15" customFormat="1" ht="30.75" customHeight="1" hidden="1" outlineLevel="1">
      <c r="A259" s="499"/>
      <c r="B259" s="396" t="s">
        <v>532</v>
      </c>
      <c r="C259" s="318" t="s">
        <v>226</v>
      </c>
      <c r="D259" s="322">
        <v>42</v>
      </c>
      <c r="E259" s="311"/>
      <c r="F259" s="319"/>
      <c r="G259" s="319"/>
      <c r="H259" s="327"/>
    </row>
    <row r="260" spans="1:8" s="15" customFormat="1" ht="30.75" customHeight="1" hidden="1" outlineLevel="1">
      <c r="A260" s="499"/>
      <c r="B260" s="396" t="s">
        <v>532</v>
      </c>
      <c r="C260" s="318" t="s">
        <v>227</v>
      </c>
      <c r="D260" s="322">
        <v>22</v>
      </c>
      <c r="E260" s="311"/>
      <c r="F260" s="319"/>
      <c r="G260" s="319"/>
      <c r="H260" s="327"/>
    </row>
    <row r="261" spans="1:8" s="9" customFormat="1" ht="30.75" customHeight="1" hidden="1" outlineLevel="1">
      <c r="A261" s="499"/>
      <c r="B261" s="396" t="s">
        <v>532</v>
      </c>
      <c r="C261" s="318" t="s">
        <v>228</v>
      </c>
      <c r="D261" s="319">
        <v>126</v>
      </c>
      <c r="E261" s="311"/>
      <c r="F261" s="320"/>
      <c r="G261" s="320"/>
      <c r="H261" s="316"/>
    </row>
    <row r="262" spans="1:8" s="9" customFormat="1" ht="30.75" customHeight="1" hidden="1" outlineLevel="1">
      <c r="A262" s="499"/>
      <c r="B262" s="396" t="s">
        <v>532</v>
      </c>
      <c r="C262" s="318" t="s">
        <v>229</v>
      </c>
      <c r="D262" s="319">
        <v>24</v>
      </c>
      <c r="E262" s="311"/>
      <c r="F262" s="320"/>
      <c r="G262" s="320"/>
      <c r="H262" s="316"/>
    </row>
    <row r="263" spans="1:8" s="9" customFormat="1" ht="30.75" customHeight="1" hidden="1" outlineLevel="1">
      <c r="A263" s="499"/>
      <c r="B263" s="396" t="s">
        <v>532</v>
      </c>
      <c r="C263" s="318" t="s">
        <v>230</v>
      </c>
      <c r="D263" s="320">
        <v>21</v>
      </c>
      <c r="E263" s="311"/>
      <c r="F263" s="320"/>
      <c r="G263" s="320"/>
      <c r="H263" s="316"/>
    </row>
    <row r="264" spans="1:8" s="9" customFormat="1" ht="30.75" customHeight="1" hidden="1" outlineLevel="1">
      <c r="A264" s="499"/>
      <c r="B264" s="396" t="s">
        <v>532</v>
      </c>
      <c r="C264" s="318" t="s">
        <v>231</v>
      </c>
      <c r="D264" s="319">
        <v>13</v>
      </c>
      <c r="E264" s="311"/>
      <c r="F264" s="320"/>
      <c r="G264" s="320"/>
      <c r="H264" s="316"/>
    </row>
    <row r="265" spans="1:8" s="9" customFormat="1" ht="30.75" customHeight="1" hidden="1" outlineLevel="1">
      <c r="A265" s="499"/>
      <c r="B265" s="396" t="s">
        <v>532</v>
      </c>
      <c r="C265" s="318" t="s">
        <v>232</v>
      </c>
      <c r="D265" s="319">
        <v>13</v>
      </c>
      <c r="E265" s="311"/>
      <c r="F265" s="320"/>
      <c r="G265" s="320"/>
      <c r="H265" s="316"/>
    </row>
    <row r="266" spans="1:8" s="9" customFormat="1" ht="30.75" customHeight="1" hidden="1" outlineLevel="1">
      <c r="A266" s="499"/>
      <c r="B266" s="396" t="s">
        <v>532</v>
      </c>
      <c r="C266" s="321" t="s">
        <v>233</v>
      </c>
      <c r="D266" s="320">
        <v>12</v>
      </c>
      <c r="E266" s="311"/>
      <c r="F266" s="320"/>
      <c r="G266" s="320"/>
      <c r="H266" s="316"/>
    </row>
    <row r="267" spans="1:8" s="4" customFormat="1" ht="30.75" customHeight="1" hidden="1" outlineLevel="1">
      <c r="A267" s="499"/>
      <c r="B267" s="396" t="s">
        <v>532</v>
      </c>
      <c r="C267" s="321" t="s">
        <v>234</v>
      </c>
      <c r="D267" s="320">
        <v>12</v>
      </c>
      <c r="E267" s="311"/>
      <c r="F267" s="320"/>
      <c r="G267" s="320"/>
      <c r="H267" s="316"/>
    </row>
    <row r="268" spans="1:8" s="4" customFormat="1" ht="30.75" customHeight="1" hidden="1" outlineLevel="1">
      <c r="A268" s="499"/>
      <c r="B268" s="396" t="s">
        <v>532</v>
      </c>
      <c r="C268" s="321" t="s">
        <v>235</v>
      </c>
      <c r="D268" s="320">
        <v>35</v>
      </c>
      <c r="E268" s="311"/>
      <c r="F268" s="320"/>
      <c r="G268" s="320"/>
      <c r="H268" s="316"/>
    </row>
    <row r="269" spans="1:8" s="9" customFormat="1" ht="30.75" customHeight="1" hidden="1" outlineLevel="1">
      <c r="A269" s="499"/>
      <c r="B269" s="396" t="s">
        <v>532</v>
      </c>
      <c r="C269" s="318" t="s">
        <v>236</v>
      </c>
      <c r="D269" s="319">
        <v>21</v>
      </c>
      <c r="E269" s="311"/>
      <c r="F269" s="320"/>
      <c r="G269" s="320"/>
      <c r="H269" s="316"/>
    </row>
    <row r="270" spans="1:8" s="9" customFormat="1" ht="30.75" customHeight="1" hidden="1" outlineLevel="1">
      <c r="A270" s="499"/>
      <c r="B270" s="396" t="s">
        <v>532</v>
      </c>
      <c r="C270" s="318" t="s">
        <v>237</v>
      </c>
      <c r="D270" s="319">
        <v>10</v>
      </c>
      <c r="E270" s="311"/>
      <c r="F270" s="320"/>
      <c r="G270" s="320"/>
      <c r="H270" s="316"/>
    </row>
    <row r="271" spans="1:8" s="9" customFormat="1" ht="30.75" customHeight="1" hidden="1" outlineLevel="1">
      <c r="A271" s="499"/>
      <c r="B271" s="396" t="s">
        <v>532</v>
      </c>
      <c r="C271" s="318" t="s">
        <v>239</v>
      </c>
      <c r="D271" s="319">
        <v>19</v>
      </c>
      <c r="E271" s="311"/>
      <c r="F271" s="320"/>
      <c r="G271" s="320"/>
      <c r="H271" s="316"/>
    </row>
    <row r="272" spans="1:8" s="9" customFormat="1" ht="30.75" customHeight="1" hidden="1" outlineLevel="1">
      <c r="A272" s="499"/>
      <c r="B272" s="396" t="s">
        <v>532</v>
      </c>
      <c r="C272" s="321" t="s">
        <v>240</v>
      </c>
      <c r="D272" s="320">
        <v>48</v>
      </c>
      <c r="E272" s="311"/>
      <c r="F272" s="320"/>
      <c r="G272" s="320"/>
      <c r="H272" s="316"/>
    </row>
    <row r="273" spans="1:8" s="23" customFormat="1" ht="30.75" customHeight="1" hidden="1" outlineLevel="1">
      <c r="A273" s="499"/>
      <c r="B273" s="396" t="s">
        <v>532</v>
      </c>
      <c r="C273" s="321" t="s">
        <v>241</v>
      </c>
      <c r="D273" s="320">
        <v>33</v>
      </c>
      <c r="E273" s="311"/>
      <c r="F273" s="323"/>
      <c r="G273" s="323"/>
      <c r="H273" s="330"/>
    </row>
    <row r="274" spans="1:8" s="9" customFormat="1" ht="30.75" customHeight="1" hidden="1" outlineLevel="1">
      <c r="A274" s="499"/>
      <c r="B274" s="396" t="s">
        <v>532</v>
      </c>
      <c r="C274" s="318" t="s">
        <v>243</v>
      </c>
      <c r="D274" s="319">
        <v>12</v>
      </c>
      <c r="E274" s="311"/>
      <c r="F274" s="320"/>
      <c r="G274" s="320"/>
      <c r="H274" s="316"/>
    </row>
    <row r="275" spans="1:8" s="25" customFormat="1" ht="30.75" customHeight="1" hidden="1" collapsed="1">
      <c r="A275" s="499"/>
      <c r="B275" s="395" t="s">
        <v>247</v>
      </c>
      <c r="C275" s="313">
        <v>6</v>
      </c>
      <c r="D275" s="314">
        <f>SUM(D276:D281)</f>
        <v>388</v>
      </c>
      <c r="E275" s="311">
        <f>D275/C275</f>
        <v>64.66666666666667</v>
      </c>
      <c r="F275" s="315">
        <v>0</v>
      </c>
      <c r="G275" s="315">
        <v>0</v>
      </c>
      <c r="H275" s="316">
        <v>0</v>
      </c>
    </row>
    <row r="276" spans="1:8" s="9" customFormat="1" ht="30.75" customHeight="1" hidden="1" outlineLevel="1">
      <c r="A276" s="499"/>
      <c r="B276" s="319" t="s">
        <v>247</v>
      </c>
      <c r="C276" s="399" t="s">
        <v>244</v>
      </c>
      <c r="D276" s="400">
        <v>7</v>
      </c>
      <c r="E276" s="311"/>
      <c r="F276" s="320"/>
      <c r="G276" s="320"/>
      <c r="H276" s="316"/>
    </row>
    <row r="277" spans="1:8" s="9" customFormat="1" ht="30.75" customHeight="1" hidden="1" outlineLevel="1">
      <c r="A277" s="499"/>
      <c r="B277" s="319" t="s">
        <v>247</v>
      </c>
      <c r="C277" s="318" t="s">
        <v>246</v>
      </c>
      <c r="D277" s="319">
        <v>50</v>
      </c>
      <c r="E277" s="311"/>
      <c r="F277" s="320"/>
      <c r="G277" s="320"/>
      <c r="H277" s="316"/>
    </row>
    <row r="278" spans="1:8" s="9" customFormat="1" ht="30.75" customHeight="1" hidden="1" outlineLevel="1">
      <c r="A278" s="499"/>
      <c r="B278" s="319" t="s">
        <v>247</v>
      </c>
      <c r="C278" s="318" t="s">
        <v>248</v>
      </c>
      <c r="D278" s="319">
        <v>28</v>
      </c>
      <c r="E278" s="311"/>
      <c r="F278" s="320"/>
      <c r="G278" s="320"/>
      <c r="H278" s="316"/>
    </row>
    <row r="279" spans="1:8" s="13" customFormat="1" ht="30.75" customHeight="1" hidden="1" outlineLevel="1">
      <c r="A279" s="499"/>
      <c r="B279" s="319" t="s">
        <v>247</v>
      </c>
      <c r="C279" s="323" t="s">
        <v>227</v>
      </c>
      <c r="D279" s="319">
        <v>240</v>
      </c>
      <c r="E279" s="311"/>
      <c r="F279" s="320"/>
      <c r="G279" s="320"/>
      <c r="H279" s="316"/>
    </row>
    <row r="280" spans="1:8" s="9" customFormat="1" ht="30.75" customHeight="1" hidden="1" outlineLevel="1">
      <c r="A280" s="499"/>
      <c r="B280" s="319" t="s">
        <v>247</v>
      </c>
      <c r="C280" s="318" t="s">
        <v>250</v>
      </c>
      <c r="D280" s="319">
        <v>53</v>
      </c>
      <c r="E280" s="311"/>
      <c r="F280" s="320"/>
      <c r="G280" s="320"/>
      <c r="H280" s="316"/>
    </row>
    <row r="281" spans="1:8" s="4" customFormat="1" ht="30.75" customHeight="1" hidden="1" outlineLevel="1">
      <c r="A281" s="499"/>
      <c r="B281" s="319" t="s">
        <v>247</v>
      </c>
      <c r="C281" s="318" t="s">
        <v>251</v>
      </c>
      <c r="D281" s="319">
        <v>10</v>
      </c>
      <c r="E281" s="311"/>
      <c r="F281" s="320"/>
      <c r="G281" s="320"/>
      <c r="H281" s="316"/>
    </row>
    <row r="282" spans="1:8" s="9" customFormat="1" ht="30.75" customHeight="1" hidden="1" collapsed="1">
      <c r="A282" s="499"/>
      <c r="B282" s="395" t="s">
        <v>372</v>
      </c>
      <c r="C282" s="313">
        <v>3</v>
      </c>
      <c r="D282" s="314">
        <f>SUM(D283:D285)</f>
        <v>36</v>
      </c>
      <c r="E282" s="311">
        <f>D282/C282</f>
        <v>12</v>
      </c>
      <c r="F282" s="315">
        <v>0</v>
      </c>
      <c r="G282" s="315">
        <v>0</v>
      </c>
      <c r="H282" s="316">
        <v>0</v>
      </c>
    </row>
    <row r="283" spans="1:8" s="10" customFormat="1" ht="30.75" customHeight="1" hidden="1" outlineLevel="1">
      <c r="A283" s="499"/>
      <c r="B283" s="319" t="s">
        <v>372</v>
      </c>
      <c r="C283" s="318" t="s">
        <v>373</v>
      </c>
      <c r="D283" s="319">
        <v>28</v>
      </c>
      <c r="E283" s="311"/>
      <c r="F283" s="319"/>
      <c r="G283" s="319"/>
      <c r="H283" s="327"/>
    </row>
    <row r="284" spans="1:8" s="15" customFormat="1" ht="30.75" customHeight="1" hidden="1" outlineLevel="1">
      <c r="A284" s="499"/>
      <c r="B284" s="319" t="s">
        <v>372</v>
      </c>
      <c r="C284" s="318" t="s">
        <v>244</v>
      </c>
      <c r="D284" s="319">
        <v>7</v>
      </c>
      <c r="E284" s="311"/>
      <c r="F284" s="319"/>
      <c r="G284" s="319"/>
      <c r="H284" s="327"/>
    </row>
    <row r="285" spans="1:8" s="15" customFormat="1" ht="30.75" customHeight="1" hidden="1" outlineLevel="1">
      <c r="A285" s="499"/>
      <c r="B285" s="319" t="s">
        <v>372</v>
      </c>
      <c r="C285" s="318" t="s">
        <v>374</v>
      </c>
      <c r="D285" s="319">
        <v>1</v>
      </c>
      <c r="E285" s="311"/>
      <c r="F285" s="319"/>
      <c r="G285" s="319"/>
      <c r="H285" s="327"/>
    </row>
    <row r="286" spans="1:8" s="26" customFormat="1" ht="30.75" customHeight="1" hidden="1" collapsed="1">
      <c r="A286" s="490"/>
      <c r="B286" s="395" t="s">
        <v>569</v>
      </c>
      <c r="C286" s="313">
        <v>5</v>
      </c>
      <c r="D286" s="314">
        <f>SUM(D287:D291)</f>
        <v>126</v>
      </c>
      <c r="E286" s="311">
        <f>D286/C286</f>
        <v>25.2</v>
      </c>
      <c r="F286" s="315">
        <v>0</v>
      </c>
      <c r="G286" s="315">
        <v>0</v>
      </c>
      <c r="H286" s="316">
        <v>0</v>
      </c>
    </row>
    <row r="287" spans="1:8" s="23" customFormat="1" ht="30.75" customHeight="1" hidden="1" outlineLevel="1">
      <c r="A287" s="490"/>
      <c r="B287" s="320" t="s">
        <v>569</v>
      </c>
      <c r="C287" s="318" t="s">
        <v>244</v>
      </c>
      <c r="D287" s="319">
        <v>18</v>
      </c>
      <c r="E287" s="311"/>
      <c r="F287" s="323"/>
      <c r="G287" s="323"/>
      <c r="H287" s="330"/>
    </row>
    <row r="288" spans="1:8" s="14" customFormat="1" ht="30.75" customHeight="1" hidden="1" outlineLevel="1">
      <c r="A288" s="490"/>
      <c r="B288" s="320" t="s">
        <v>569</v>
      </c>
      <c r="C288" s="321" t="s">
        <v>375</v>
      </c>
      <c r="D288" s="319">
        <v>13</v>
      </c>
      <c r="E288" s="311"/>
      <c r="F288" s="334"/>
      <c r="G288" s="334"/>
      <c r="H288" s="335"/>
    </row>
    <row r="289" spans="1:8" s="14" customFormat="1" ht="30.75" customHeight="1" hidden="1" outlineLevel="1">
      <c r="A289" s="490"/>
      <c r="B289" s="320" t="s">
        <v>569</v>
      </c>
      <c r="C289" s="321" t="s">
        <v>175</v>
      </c>
      <c r="D289" s="319">
        <v>15</v>
      </c>
      <c r="E289" s="311"/>
      <c r="F289" s="334"/>
      <c r="G289" s="334"/>
      <c r="H289" s="335"/>
    </row>
    <row r="290" spans="1:8" s="14" customFormat="1" ht="30.75" customHeight="1" hidden="1" outlineLevel="1">
      <c r="A290" s="490"/>
      <c r="B290" s="320" t="s">
        <v>569</v>
      </c>
      <c r="C290" s="321" t="s">
        <v>249</v>
      </c>
      <c r="D290" s="319">
        <v>60</v>
      </c>
      <c r="E290" s="311"/>
      <c r="F290" s="334"/>
      <c r="G290" s="334"/>
      <c r="H290" s="335"/>
    </row>
    <row r="291" spans="1:8" s="14" customFormat="1" ht="30.75" customHeight="1" hidden="1" outlineLevel="1">
      <c r="A291" s="490"/>
      <c r="B291" s="320" t="s">
        <v>569</v>
      </c>
      <c r="C291" s="321" t="s">
        <v>376</v>
      </c>
      <c r="D291" s="319">
        <v>20</v>
      </c>
      <c r="E291" s="311"/>
      <c r="F291" s="334"/>
      <c r="G291" s="334"/>
      <c r="H291" s="335"/>
    </row>
    <row r="292" spans="1:8" s="26" customFormat="1" ht="30.75" customHeight="1" hidden="1" collapsed="1">
      <c r="A292" s="490"/>
      <c r="B292" s="395" t="s">
        <v>384</v>
      </c>
      <c r="C292" s="313">
        <v>5</v>
      </c>
      <c r="D292" s="314">
        <f>SUM(D293:D297)</f>
        <v>74</v>
      </c>
      <c r="E292" s="311">
        <f>D292/C292</f>
        <v>14.8</v>
      </c>
      <c r="F292" s="315">
        <v>0</v>
      </c>
      <c r="G292" s="315">
        <v>0</v>
      </c>
      <c r="H292" s="316">
        <v>0</v>
      </c>
    </row>
    <row r="293" spans="1:8" s="14" customFormat="1" ht="30.75" customHeight="1" hidden="1" outlineLevel="1">
      <c r="A293" s="490"/>
      <c r="B293" s="322" t="s">
        <v>384</v>
      </c>
      <c r="C293" s="321" t="s">
        <v>378</v>
      </c>
      <c r="D293" s="319">
        <v>11</v>
      </c>
      <c r="E293" s="311"/>
      <c r="F293" s="334"/>
      <c r="G293" s="334"/>
      <c r="H293" s="335"/>
    </row>
    <row r="294" spans="1:8" s="14" customFormat="1" ht="30.75" customHeight="1" hidden="1" outlineLevel="1">
      <c r="A294" s="490"/>
      <c r="B294" s="322" t="s">
        <v>384</v>
      </c>
      <c r="C294" s="321" t="s">
        <v>379</v>
      </c>
      <c r="D294" s="319">
        <v>16</v>
      </c>
      <c r="E294" s="311"/>
      <c r="F294" s="334"/>
      <c r="G294" s="334"/>
      <c r="H294" s="335"/>
    </row>
    <row r="295" spans="1:8" s="14" customFormat="1" ht="30.75" customHeight="1" hidden="1" outlineLevel="1">
      <c r="A295" s="490"/>
      <c r="B295" s="322" t="s">
        <v>384</v>
      </c>
      <c r="C295" s="321" t="s">
        <v>380</v>
      </c>
      <c r="D295" s="319">
        <v>21</v>
      </c>
      <c r="E295" s="311"/>
      <c r="F295" s="334"/>
      <c r="G295" s="334"/>
      <c r="H295" s="335"/>
    </row>
    <row r="296" spans="1:8" s="8" customFormat="1" ht="30.75" customHeight="1" hidden="1" outlineLevel="1">
      <c r="A296" s="490"/>
      <c r="B296" s="322" t="s">
        <v>384</v>
      </c>
      <c r="C296" s="321" t="s">
        <v>381</v>
      </c>
      <c r="D296" s="322">
        <v>13</v>
      </c>
      <c r="E296" s="311"/>
      <c r="F296" s="342"/>
      <c r="G296" s="342"/>
      <c r="H296" s="401"/>
    </row>
    <row r="297" spans="1:8" s="14" customFormat="1" ht="30.75" customHeight="1" hidden="1" outlineLevel="1">
      <c r="A297" s="490"/>
      <c r="B297" s="322" t="s">
        <v>384</v>
      </c>
      <c r="C297" s="318" t="s">
        <v>382</v>
      </c>
      <c r="D297" s="320">
        <v>13</v>
      </c>
      <c r="E297" s="311"/>
      <c r="F297" s="334"/>
      <c r="G297" s="334"/>
      <c r="H297" s="335"/>
    </row>
    <row r="298" spans="1:8" s="26" customFormat="1" ht="30.75" customHeight="1" hidden="1" collapsed="1">
      <c r="A298" s="490"/>
      <c r="B298" s="395" t="s">
        <v>377</v>
      </c>
      <c r="C298" s="313">
        <v>2</v>
      </c>
      <c r="D298" s="314">
        <f>SUM(D299:D300)</f>
        <v>25</v>
      </c>
      <c r="E298" s="311">
        <f>D298/C298</f>
        <v>12.5</v>
      </c>
      <c r="F298" s="315">
        <v>0</v>
      </c>
      <c r="G298" s="315">
        <v>0</v>
      </c>
      <c r="H298" s="316">
        <v>0</v>
      </c>
    </row>
    <row r="299" spans="1:8" s="17" customFormat="1" ht="30.75" customHeight="1" hidden="1" outlineLevel="1">
      <c r="A299" s="490"/>
      <c r="B299" s="320" t="s">
        <v>377</v>
      </c>
      <c r="C299" s="321" t="s">
        <v>383</v>
      </c>
      <c r="D299" s="320">
        <v>11</v>
      </c>
      <c r="E299" s="311"/>
      <c r="F299" s="334"/>
      <c r="G299" s="334"/>
      <c r="H299" s="335"/>
    </row>
    <row r="300" spans="1:8" s="10" customFormat="1" ht="30.75" customHeight="1" hidden="1" outlineLevel="1">
      <c r="A300" s="490"/>
      <c r="B300" s="320" t="s">
        <v>377</v>
      </c>
      <c r="C300" s="321" t="s">
        <v>385</v>
      </c>
      <c r="D300" s="320">
        <v>14</v>
      </c>
      <c r="E300" s="311"/>
      <c r="F300" s="319"/>
      <c r="G300" s="319"/>
      <c r="H300" s="327"/>
    </row>
    <row r="301" spans="1:8" s="8" customFormat="1" ht="30.75" customHeight="1" collapsed="1">
      <c r="A301" s="490"/>
      <c r="B301" s="309" t="s">
        <v>559</v>
      </c>
      <c r="C301" s="394">
        <f>C256+C275+C282+C286+C292+C298</f>
        <v>39</v>
      </c>
      <c r="D301" s="394">
        <f>D256+D275+D282+D286+D292+D298</f>
        <v>1284</v>
      </c>
      <c r="E301" s="311">
        <f>D301/C301</f>
        <v>32.92307692307692</v>
      </c>
      <c r="F301" s="342">
        <v>0</v>
      </c>
      <c r="G301" s="342">
        <v>0</v>
      </c>
      <c r="H301" s="401">
        <v>0</v>
      </c>
    </row>
    <row r="302" spans="1:44" s="15" customFormat="1" ht="30.75" customHeight="1" hidden="1" outlineLevel="1">
      <c r="A302" s="489" t="s">
        <v>561</v>
      </c>
      <c r="B302" s="319" t="s">
        <v>103</v>
      </c>
      <c r="C302" s="321" t="s">
        <v>107</v>
      </c>
      <c r="D302" s="320">
        <v>55</v>
      </c>
      <c r="E302" s="311"/>
      <c r="F302" s="319"/>
      <c r="G302" s="319"/>
      <c r="H302" s="327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</row>
    <row r="303" spans="1:44" s="15" customFormat="1" ht="30.75" customHeight="1" hidden="1" outlineLevel="1">
      <c r="A303" s="489"/>
      <c r="B303" s="319" t="s">
        <v>103</v>
      </c>
      <c r="C303" s="321" t="s">
        <v>108</v>
      </c>
      <c r="D303" s="320">
        <v>29</v>
      </c>
      <c r="E303" s="311"/>
      <c r="F303" s="319"/>
      <c r="G303" s="319"/>
      <c r="H303" s="327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</row>
    <row r="304" spans="1:44" s="15" customFormat="1" ht="30.75" customHeight="1" hidden="1" outlineLevel="1">
      <c r="A304" s="489"/>
      <c r="B304" s="319" t="s">
        <v>103</v>
      </c>
      <c r="C304" s="318" t="s">
        <v>102</v>
      </c>
      <c r="D304" s="319">
        <v>10</v>
      </c>
      <c r="E304" s="311"/>
      <c r="F304" s="319"/>
      <c r="G304" s="319"/>
      <c r="H304" s="327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</row>
    <row r="305" spans="1:44" s="15" customFormat="1" ht="30.75" customHeight="1" hidden="1" outlineLevel="1">
      <c r="A305" s="489"/>
      <c r="B305" s="319" t="s">
        <v>103</v>
      </c>
      <c r="C305" s="318" t="s">
        <v>104</v>
      </c>
      <c r="D305" s="319">
        <v>127</v>
      </c>
      <c r="E305" s="311"/>
      <c r="F305" s="319"/>
      <c r="G305" s="319"/>
      <c r="H305" s="327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</row>
    <row r="306" spans="1:44" s="15" customFormat="1" ht="30.75" customHeight="1" hidden="1" outlineLevel="1">
      <c r="A306" s="489"/>
      <c r="B306" s="319" t="s">
        <v>103</v>
      </c>
      <c r="C306" s="321" t="s">
        <v>105</v>
      </c>
      <c r="D306" s="320">
        <v>15</v>
      </c>
      <c r="E306" s="311"/>
      <c r="F306" s="319"/>
      <c r="G306" s="319"/>
      <c r="H306" s="327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</row>
    <row r="307" spans="1:44" s="15" customFormat="1" ht="30.75" customHeight="1" hidden="1" outlineLevel="1">
      <c r="A307" s="489"/>
      <c r="B307" s="319" t="s">
        <v>103</v>
      </c>
      <c r="C307" s="321" t="s">
        <v>106</v>
      </c>
      <c r="D307" s="320">
        <v>25</v>
      </c>
      <c r="E307" s="311"/>
      <c r="F307" s="319"/>
      <c r="G307" s="319"/>
      <c r="H307" s="327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</row>
    <row r="308" spans="1:44" ht="30.75" customHeight="1" hidden="1" collapsed="1">
      <c r="A308" s="489"/>
      <c r="B308" s="328" t="s">
        <v>103</v>
      </c>
      <c r="C308" s="313">
        <v>6</v>
      </c>
      <c r="D308" s="310">
        <f>SUM(D302:D307)</f>
        <v>261</v>
      </c>
      <c r="E308" s="311">
        <f>D308/C308</f>
        <v>43.5</v>
      </c>
      <c r="F308" s="315">
        <v>0</v>
      </c>
      <c r="G308" s="315">
        <v>0</v>
      </c>
      <c r="H308" s="316">
        <v>0</v>
      </c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</row>
    <row r="309" spans="1:44" s="15" customFormat="1" ht="30.75" customHeight="1" hidden="1" outlineLevel="1">
      <c r="A309" s="489"/>
      <c r="B309" s="319" t="s">
        <v>115</v>
      </c>
      <c r="C309" s="318" t="s">
        <v>110</v>
      </c>
      <c r="D309" s="319">
        <v>38</v>
      </c>
      <c r="E309" s="311"/>
      <c r="F309" s="319"/>
      <c r="G309" s="319"/>
      <c r="H309" s="327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</row>
    <row r="310" spans="1:44" s="9" customFormat="1" ht="30.75" customHeight="1" hidden="1" outlineLevel="1">
      <c r="A310" s="489"/>
      <c r="B310" s="319" t="s">
        <v>115</v>
      </c>
      <c r="C310" s="318" t="s">
        <v>111</v>
      </c>
      <c r="D310" s="319">
        <v>19</v>
      </c>
      <c r="E310" s="311"/>
      <c r="F310" s="320"/>
      <c r="G310" s="320"/>
      <c r="H310" s="316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</row>
    <row r="311" spans="1:44" s="9" customFormat="1" ht="30.75" customHeight="1" hidden="1" outlineLevel="1">
      <c r="A311" s="489"/>
      <c r="B311" s="319" t="s">
        <v>115</v>
      </c>
      <c r="C311" s="318" t="s">
        <v>112</v>
      </c>
      <c r="D311" s="319">
        <v>29</v>
      </c>
      <c r="E311" s="311"/>
      <c r="F311" s="320"/>
      <c r="G311" s="320"/>
      <c r="H311" s="316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</row>
    <row r="312" spans="1:44" s="9" customFormat="1" ht="30.75" customHeight="1" hidden="1" outlineLevel="1">
      <c r="A312" s="489"/>
      <c r="B312" s="319" t="s">
        <v>115</v>
      </c>
      <c r="C312" s="402" t="s">
        <v>113</v>
      </c>
      <c r="D312" s="403">
        <v>22</v>
      </c>
      <c r="E312" s="311"/>
      <c r="F312" s="320"/>
      <c r="G312" s="320"/>
      <c r="H312" s="316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</row>
    <row r="313" spans="1:44" s="4" customFormat="1" ht="30.75" customHeight="1" hidden="1" outlineLevel="1">
      <c r="A313" s="489"/>
      <c r="B313" s="319" t="s">
        <v>115</v>
      </c>
      <c r="C313" s="402" t="s">
        <v>114</v>
      </c>
      <c r="D313" s="403">
        <v>25</v>
      </c>
      <c r="E313" s="311"/>
      <c r="F313" s="320"/>
      <c r="G313" s="320"/>
      <c r="H313" s="316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</row>
    <row r="314" spans="1:44" s="4" customFormat="1" ht="30.75" customHeight="1" hidden="1" outlineLevel="1">
      <c r="A314" s="489"/>
      <c r="B314" s="319" t="s">
        <v>115</v>
      </c>
      <c r="C314" s="402" t="s">
        <v>138</v>
      </c>
      <c r="D314" s="403">
        <v>10</v>
      </c>
      <c r="E314" s="311"/>
      <c r="F314" s="320"/>
      <c r="G314" s="320"/>
      <c r="H314" s="316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</row>
    <row r="315" spans="1:44" s="4" customFormat="1" ht="30.75" customHeight="1" hidden="1" outlineLevel="1">
      <c r="A315" s="489"/>
      <c r="B315" s="319" t="s">
        <v>115</v>
      </c>
      <c r="C315" s="402" t="s">
        <v>139</v>
      </c>
      <c r="D315" s="403">
        <v>11</v>
      </c>
      <c r="E315" s="311"/>
      <c r="F315" s="320"/>
      <c r="G315" s="320"/>
      <c r="H315" s="316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</row>
    <row r="316" spans="1:44" s="4" customFormat="1" ht="30.75" customHeight="1" hidden="1" outlineLevel="1">
      <c r="A316" s="489"/>
      <c r="B316" s="319" t="s">
        <v>115</v>
      </c>
      <c r="C316" s="402" t="s">
        <v>140</v>
      </c>
      <c r="D316" s="403">
        <v>12</v>
      </c>
      <c r="E316" s="311"/>
      <c r="F316" s="320"/>
      <c r="G316" s="320"/>
      <c r="H316" s="316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</row>
    <row r="317" spans="1:44" ht="30.75" customHeight="1" hidden="1" collapsed="1">
      <c r="A317" s="489"/>
      <c r="B317" s="328" t="s">
        <v>115</v>
      </c>
      <c r="C317" s="313">
        <v>8</v>
      </c>
      <c r="D317" s="310">
        <f>SUM(D309:D316)</f>
        <v>166</v>
      </c>
      <c r="E317" s="311">
        <f>D317/C317</f>
        <v>20.75</v>
      </c>
      <c r="F317" s="315">
        <v>0</v>
      </c>
      <c r="G317" s="315">
        <v>0</v>
      </c>
      <c r="H317" s="316">
        <v>0</v>
      </c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</row>
    <row r="318" spans="1:44" s="4" customFormat="1" ht="30.75" customHeight="1" hidden="1" outlineLevel="1">
      <c r="A318" s="489"/>
      <c r="B318" s="319" t="s">
        <v>118</v>
      </c>
      <c r="C318" s="321" t="s">
        <v>107</v>
      </c>
      <c r="D318" s="320">
        <v>20</v>
      </c>
      <c r="E318" s="311"/>
      <c r="F318" s="320"/>
      <c r="G318" s="320"/>
      <c r="H318" s="316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</row>
    <row r="319" spans="1:44" s="4" customFormat="1" ht="30.75" customHeight="1" hidden="1" outlineLevel="1">
      <c r="A319" s="489"/>
      <c r="B319" s="319" t="s">
        <v>118</v>
      </c>
      <c r="C319" s="318" t="s">
        <v>116</v>
      </c>
      <c r="D319" s="319">
        <v>33</v>
      </c>
      <c r="E319" s="311"/>
      <c r="F319" s="320"/>
      <c r="G319" s="320"/>
      <c r="H319" s="316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</row>
    <row r="320" spans="1:44" s="4" customFormat="1" ht="30.75" customHeight="1" hidden="1" outlineLevel="1">
      <c r="A320" s="489"/>
      <c r="B320" s="319" t="s">
        <v>118</v>
      </c>
      <c r="C320" s="318" t="s">
        <v>117</v>
      </c>
      <c r="D320" s="319">
        <v>32</v>
      </c>
      <c r="E320" s="311"/>
      <c r="F320" s="320"/>
      <c r="G320" s="320"/>
      <c r="H320" s="316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</row>
    <row r="321" spans="1:44" s="4" customFormat="1" ht="30.75" customHeight="1" hidden="1" outlineLevel="1">
      <c r="A321" s="489"/>
      <c r="B321" s="319" t="s">
        <v>118</v>
      </c>
      <c r="C321" s="321" t="s">
        <v>142</v>
      </c>
      <c r="D321" s="320">
        <v>16</v>
      </c>
      <c r="E321" s="311"/>
      <c r="F321" s="320"/>
      <c r="G321" s="320"/>
      <c r="H321" s="316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</row>
    <row r="322" spans="1:44" ht="30.75" customHeight="1" hidden="1" collapsed="1">
      <c r="A322" s="489"/>
      <c r="B322" s="328" t="s">
        <v>118</v>
      </c>
      <c r="C322" s="313">
        <v>4</v>
      </c>
      <c r="D322" s="310">
        <f>SUM(D318:D321)</f>
        <v>101</v>
      </c>
      <c r="E322" s="311">
        <f>D322/C322</f>
        <v>25.25</v>
      </c>
      <c r="F322" s="315">
        <v>0</v>
      </c>
      <c r="G322" s="315">
        <v>0</v>
      </c>
      <c r="H322" s="316">
        <v>0</v>
      </c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</row>
    <row r="323" spans="1:44" s="9" customFormat="1" ht="30.75" customHeight="1" hidden="1" outlineLevel="1">
      <c r="A323" s="489"/>
      <c r="B323" s="319" t="s">
        <v>120</v>
      </c>
      <c r="C323" s="404" t="s">
        <v>107</v>
      </c>
      <c r="D323" s="319">
        <v>5</v>
      </c>
      <c r="E323" s="311"/>
      <c r="F323" s="320"/>
      <c r="G323" s="320"/>
      <c r="H323" s="316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</row>
    <row r="324" spans="1:44" s="9" customFormat="1" ht="30.75" customHeight="1" hidden="1" outlineLevel="1">
      <c r="A324" s="489"/>
      <c r="B324" s="319" t="s">
        <v>120</v>
      </c>
      <c r="C324" s="404" t="s">
        <v>108</v>
      </c>
      <c r="D324" s="319">
        <v>5</v>
      </c>
      <c r="E324" s="311"/>
      <c r="F324" s="320"/>
      <c r="G324" s="320"/>
      <c r="H324" s="316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</row>
    <row r="325" spans="1:44" s="9" customFormat="1" ht="30.75" customHeight="1" hidden="1" outlineLevel="1">
      <c r="A325" s="489"/>
      <c r="B325" s="319" t="s">
        <v>120</v>
      </c>
      <c r="C325" s="318" t="s">
        <v>119</v>
      </c>
      <c r="D325" s="319">
        <v>23</v>
      </c>
      <c r="E325" s="311"/>
      <c r="F325" s="320"/>
      <c r="G325" s="320"/>
      <c r="H325" s="316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</row>
    <row r="326" spans="1:44" s="9" customFormat="1" ht="30.75" customHeight="1" hidden="1" outlineLevel="1">
      <c r="A326" s="489"/>
      <c r="B326" s="319" t="s">
        <v>120</v>
      </c>
      <c r="C326" s="404" t="s">
        <v>143</v>
      </c>
      <c r="D326" s="319">
        <v>11</v>
      </c>
      <c r="E326" s="311"/>
      <c r="F326" s="320"/>
      <c r="G326" s="320"/>
      <c r="H326" s="316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</row>
    <row r="327" spans="1:44" ht="30.75" customHeight="1" hidden="1" collapsed="1">
      <c r="A327" s="489"/>
      <c r="B327" s="328" t="s">
        <v>120</v>
      </c>
      <c r="C327" s="313">
        <v>4</v>
      </c>
      <c r="D327" s="310">
        <f>SUM(D323:D326)</f>
        <v>44</v>
      </c>
      <c r="E327" s="311">
        <f>D327/C327</f>
        <v>11</v>
      </c>
      <c r="F327" s="315">
        <v>0</v>
      </c>
      <c r="G327" s="315">
        <v>0</v>
      </c>
      <c r="H327" s="316">
        <v>0</v>
      </c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</row>
    <row r="328" spans="1:44" s="36" customFormat="1" ht="30.75" customHeight="1" hidden="1" outlineLevel="1">
      <c r="A328" s="489"/>
      <c r="B328" s="319" t="s">
        <v>129</v>
      </c>
      <c r="C328" s="318" t="s">
        <v>109</v>
      </c>
      <c r="D328" s="319">
        <v>60</v>
      </c>
      <c r="E328" s="311"/>
      <c r="F328" s="405"/>
      <c r="G328" s="405"/>
      <c r="H328" s="406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</row>
    <row r="329" spans="1:44" s="36" customFormat="1" ht="30.75" customHeight="1" hidden="1" outlineLevel="1">
      <c r="A329" s="489"/>
      <c r="B329" s="319" t="s">
        <v>127</v>
      </c>
      <c r="C329" s="318" t="s">
        <v>109</v>
      </c>
      <c r="D329" s="319">
        <v>42</v>
      </c>
      <c r="E329" s="311"/>
      <c r="F329" s="405"/>
      <c r="G329" s="405"/>
      <c r="H329" s="406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</row>
    <row r="330" spans="1:44" s="36" customFormat="1" ht="30.75" customHeight="1" hidden="1" outlineLevel="1">
      <c r="A330" s="489"/>
      <c r="B330" s="319" t="s">
        <v>127</v>
      </c>
      <c r="C330" s="318" t="s">
        <v>108</v>
      </c>
      <c r="D330" s="319">
        <v>132</v>
      </c>
      <c r="E330" s="311"/>
      <c r="F330" s="405"/>
      <c r="G330" s="405"/>
      <c r="H330" s="406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</row>
    <row r="331" spans="1:8" s="47" customFormat="1" ht="30.75" customHeight="1" hidden="1" outlineLevel="1">
      <c r="A331" s="489"/>
      <c r="B331" s="319" t="s">
        <v>128</v>
      </c>
      <c r="C331" s="318" t="s">
        <v>108</v>
      </c>
      <c r="D331" s="319">
        <v>9</v>
      </c>
      <c r="E331" s="311"/>
      <c r="F331" s="407"/>
      <c r="G331" s="407"/>
      <c r="H331" s="408"/>
    </row>
    <row r="332" spans="1:44" ht="30.75" customHeight="1" hidden="1" collapsed="1">
      <c r="A332" s="489"/>
      <c r="B332" s="328" t="s">
        <v>130</v>
      </c>
      <c r="C332" s="313">
        <v>4</v>
      </c>
      <c r="D332" s="310">
        <f>SUM(D328:D331)</f>
        <v>243</v>
      </c>
      <c r="E332" s="311">
        <f>D332/C332</f>
        <v>60.75</v>
      </c>
      <c r="F332" s="315">
        <v>0</v>
      </c>
      <c r="G332" s="315">
        <v>0</v>
      </c>
      <c r="H332" s="316">
        <v>0</v>
      </c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</row>
    <row r="333" spans="1:44" s="36" customFormat="1" ht="30.75" customHeight="1" hidden="1" outlineLevel="1">
      <c r="A333" s="489"/>
      <c r="B333" s="319" t="s">
        <v>134</v>
      </c>
      <c r="C333" s="318" t="s">
        <v>108</v>
      </c>
      <c r="D333" s="319">
        <v>23</v>
      </c>
      <c r="E333" s="311"/>
      <c r="F333" s="405"/>
      <c r="G333" s="405"/>
      <c r="H333" s="406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</row>
    <row r="334" spans="1:44" s="36" customFormat="1" ht="30.75" customHeight="1" hidden="1" outlineLevel="1">
      <c r="A334" s="489"/>
      <c r="B334" s="319" t="s">
        <v>133</v>
      </c>
      <c r="C334" s="318" t="s">
        <v>109</v>
      </c>
      <c r="D334" s="319">
        <v>2</v>
      </c>
      <c r="E334" s="311"/>
      <c r="F334" s="405"/>
      <c r="G334" s="405"/>
      <c r="H334" s="406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</row>
    <row r="335" spans="1:44" s="36" customFormat="1" ht="30.75" customHeight="1" hidden="1" outlineLevel="1">
      <c r="A335" s="489"/>
      <c r="B335" s="319" t="s">
        <v>133</v>
      </c>
      <c r="C335" s="318" t="s">
        <v>108</v>
      </c>
      <c r="D335" s="319">
        <v>51</v>
      </c>
      <c r="E335" s="311"/>
      <c r="F335" s="405"/>
      <c r="G335" s="405"/>
      <c r="H335" s="406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</row>
    <row r="336" spans="1:44" s="36" customFormat="1" ht="30.75" customHeight="1" hidden="1" outlineLevel="1">
      <c r="A336" s="489"/>
      <c r="B336" s="319" t="s">
        <v>571</v>
      </c>
      <c r="C336" s="318" t="s">
        <v>131</v>
      </c>
      <c r="D336" s="319">
        <v>14</v>
      </c>
      <c r="E336" s="311"/>
      <c r="F336" s="405"/>
      <c r="G336" s="405"/>
      <c r="H336" s="406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</row>
    <row r="337" spans="1:44" s="36" customFormat="1" ht="30.75" customHeight="1" hidden="1" outlineLevel="1">
      <c r="A337" s="489"/>
      <c r="B337" s="319" t="s">
        <v>134</v>
      </c>
      <c r="C337" s="318" t="s">
        <v>132</v>
      </c>
      <c r="D337" s="319">
        <v>12</v>
      </c>
      <c r="E337" s="311"/>
      <c r="F337" s="405"/>
      <c r="G337" s="405"/>
      <c r="H337" s="406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</row>
    <row r="338" spans="1:8" s="48" customFormat="1" ht="30.75" customHeight="1" hidden="1" outlineLevel="1">
      <c r="A338" s="489"/>
      <c r="B338" s="319" t="s">
        <v>572</v>
      </c>
      <c r="C338" s="318" t="s">
        <v>570</v>
      </c>
      <c r="D338" s="319">
        <v>17</v>
      </c>
      <c r="E338" s="311"/>
      <c r="F338" s="405"/>
      <c r="G338" s="405"/>
      <c r="H338" s="406"/>
    </row>
    <row r="339" spans="1:8" s="48" customFormat="1" ht="30.75" customHeight="1" hidden="1" outlineLevel="1">
      <c r="A339" s="489"/>
      <c r="B339" s="319" t="s">
        <v>573</v>
      </c>
      <c r="C339" s="318" t="s">
        <v>574</v>
      </c>
      <c r="D339" s="319">
        <v>136</v>
      </c>
      <c r="E339" s="311"/>
      <c r="F339" s="405"/>
      <c r="G339" s="405"/>
      <c r="H339" s="406"/>
    </row>
    <row r="340" spans="1:44" ht="30.75" customHeight="1" hidden="1" collapsed="1">
      <c r="A340" s="489"/>
      <c r="B340" s="328" t="s">
        <v>134</v>
      </c>
      <c r="C340" s="313">
        <v>7</v>
      </c>
      <c r="D340" s="310">
        <f>SUM(D333:D339)</f>
        <v>255</v>
      </c>
      <c r="E340" s="311">
        <f>D340/C340</f>
        <v>36.42857142857143</v>
      </c>
      <c r="F340" s="315">
        <v>0</v>
      </c>
      <c r="G340" s="315">
        <v>0</v>
      </c>
      <c r="H340" s="316">
        <v>0</v>
      </c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</row>
    <row r="341" spans="1:8" s="15" customFormat="1" ht="30.75" customHeight="1" hidden="1" outlineLevel="1">
      <c r="A341" s="490"/>
      <c r="B341" s="319" t="s">
        <v>173</v>
      </c>
      <c r="C341" s="321" t="s">
        <v>172</v>
      </c>
      <c r="D341" s="320">
        <v>18</v>
      </c>
      <c r="E341" s="311"/>
      <c r="F341" s="319"/>
      <c r="G341" s="319"/>
      <c r="H341" s="327"/>
    </row>
    <row r="342" spans="1:8" s="15" customFormat="1" ht="30.75" customHeight="1" hidden="1" collapsed="1">
      <c r="A342" s="490"/>
      <c r="B342" s="328" t="s">
        <v>173</v>
      </c>
      <c r="C342" s="313">
        <v>1</v>
      </c>
      <c r="D342" s="310">
        <f>D341</f>
        <v>18</v>
      </c>
      <c r="E342" s="311">
        <f>D342/C342</f>
        <v>18</v>
      </c>
      <c r="F342" s="315">
        <v>0</v>
      </c>
      <c r="G342" s="315">
        <v>0</v>
      </c>
      <c r="H342" s="316">
        <v>0</v>
      </c>
    </row>
    <row r="343" spans="1:8" s="15" customFormat="1" ht="30.75" customHeight="1" hidden="1" outlineLevel="1">
      <c r="A343" s="490"/>
      <c r="B343" s="319" t="s">
        <v>174</v>
      </c>
      <c r="C343" s="318" t="s">
        <v>175</v>
      </c>
      <c r="D343" s="319">
        <v>19</v>
      </c>
      <c r="E343" s="311"/>
      <c r="F343" s="319"/>
      <c r="G343" s="319"/>
      <c r="H343" s="327"/>
    </row>
    <row r="344" spans="1:8" s="15" customFormat="1" ht="30.75" customHeight="1" hidden="1" outlineLevel="1">
      <c r="A344" s="490"/>
      <c r="B344" s="319" t="s">
        <v>174</v>
      </c>
      <c r="C344" s="318" t="s">
        <v>176</v>
      </c>
      <c r="D344" s="319">
        <v>27</v>
      </c>
      <c r="E344" s="311"/>
      <c r="F344" s="319"/>
      <c r="G344" s="319"/>
      <c r="H344" s="327"/>
    </row>
    <row r="345" spans="1:8" s="15" customFormat="1" ht="30.75" customHeight="1" hidden="1" outlineLevel="1">
      <c r="A345" s="490"/>
      <c r="B345" s="319" t="s">
        <v>174</v>
      </c>
      <c r="C345" s="318" t="s">
        <v>177</v>
      </c>
      <c r="D345" s="319">
        <v>15</v>
      </c>
      <c r="E345" s="311"/>
      <c r="F345" s="319"/>
      <c r="G345" s="319"/>
      <c r="H345" s="327"/>
    </row>
    <row r="346" spans="1:8" s="15" customFormat="1" ht="30.75" customHeight="1" hidden="1" outlineLevel="1">
      <c r="A346" s="490"/>
      <c r="B346" s="319" t="s">
        <v>174</v>
      </c>
      <c r="C346" s="318" t="s">
        <v>178</v>
      </c>
      <c r="D346" s="319">
        <v>10</v>
      </c>
      <c r="E346" s="311"/>
      <c r="F346" s="319"/>
      <c r="G346" s="319"/>
      <c r="H346" s="327"/>
    </row>
    <row r="347" spans="1:8" s="15" customFormat="1" ht="30.75" customHeight="1" hidden="1" outlineLevel="1">
      <c r="A347" s="490"/>
      <c r="B347" s="319" t="s">
        <v>174</v>
      </c>
      <c r="C347" s="318" t="s">
        <v>179</v>
      </c>
      <c r="D347" s="319">
        <v>16</v>
      </c>
      <c r="E347" s="311"/>
      <c r="F347" s="319"/>
      <c r="G347" s="319"/>
      <c r="H347" s="327"/>
    </row>
    <row r="348" spans="1:8" s="15" customFormat="1" ht="30.75" customHeight="1" hidden="1" outlineLevel="1">
      <c r="A348" s="490"/>
      <c r="B348" s="319" t="s">
        <v>174</v>
      </c>
      <c r="C348" s="318" t="s">
        <v>180</v>
      </c>
      <c r="D348" s="319">
        <v>10</v>
      </c>
      <c r="E348" s="311"/>
      <c r="F348" s="319"/>
      <c r="G348" s="319"/>
      <c r="H348" s="327"/>
    </row>
    <row r="349" spans="1:8" s="15" customFormat="1" ht="30.75" customHeight="1" hidden="1" outlineLevel="1">
      <c r="A349" s="490"/>
      <c r="B349" s="319" t="s">
        <v>174</v>
      </c>
      <c r="C349" s="318" t="s">
        <v>181</v>
      </c>
      <c r="D349" s="319">
        <v>10</v>
      </c>
      <c r="E349" s="311"/>
      <c r="F349" s="319"/>
      <c r="G349" s="319"/>
      <c r="H349" s="327"/>
    </row>
    <row r="350" spans="1:8" s="4" customFormat="1" ht="30.75" customHeight="1" hidden="1" outlineLevel="1" collapsed="1">
      <c r="A350" s="490"/>
      <c r="B350" s="319" t="s">
        <v>174</v>
      </c>
      <c r="C350" s="318" t="s">
        <v>182</v>
      </c>
      <c r="D350" s="319">
        <v>61</v>
      </c>
      <c r="E350" s="311"/>
      <c r="F350" s="320"/>
      <c r="G350" s="320"/>
      <c r="H350" s="316"/>
    </row>
    <row r="351" spans="1:8" s="15" customFormat="1" ht="30.75" customHeight="1" hidden="1" collapsed="1">
      <c r="A351" s="490"/>
      <c r="B351" s="328" t="s">
        <v>174</v>
      </c>
      <c r="C351" s="313">
        <v>8</v>
      </c>
      <c r="D351" s="310">
        <f>SUM(D343:D350)</f>
        <v>168</v>
      </c>
      <c r="E351" s="311">
        <f>D351/C351</f>
        <v>21</v>
      </c>
      <c r="F351" s="315">
        <v>0</v>
      </c>
      <c r="G351" s="315">
        <v>0</v>
      </c>
      <c r="H351" s="316">
        <v>0</v>
      </c>
    </row>
    <row r="352" spans="1:8" s="15" customFormat="1" ht="30.75" customHeight="1" hidden="1" outlineLevel="1">
      <c r="A352" s="490"/>
      <c r="B352" s="319" t="s">
        <v>273</v>
      </c>
      <c r="C352" s="318" t="s">
        <v>184</v>
      </c>
      <c r="D352" s="319">
        <v>26</v>
      </c>
      <c r="E352" s="311"/>
      <c r="F352" s="319"/>
      <c r="G352" s="319"/>
      <c r="H352" s="327"/>
    </row>
    <row r="353" spans="1:8" s="15" customFormat="1" ht="30.75" customHeight="1" hidden="1" outlineLevel="1">
      <c r="A353" s="490"/>
      <c r="B353" s="319" t="s">
        <v>273</v>
      </c>
      <c r="C353" s="318" t="s">
        <v>185</v>
      </c>
      <c r="D353" s="320">
        <v>36</v>
      </c>
      <c r="E353" s="311"/>
      <c r="F353" s="319"/>
      <c r="G353" s="319"/>
      <c r="H353" s="327"/>
    </row>
    <row r="354" spans="1:8" s="15" customFormat="1" ht="30.75" customHeight="1" hidden="1" outlineLevel="1">
      <c r="A354" s="490"/>
      <c r="B354" s="319" t="s">
        <v>273</v>
      </c>
      <c r="C354" s="318" t="s">
        <v>186</v>
      </c>
      <c r="D354" s="320">
        <v>25</v>
      </c>
      <c r="E354" s="311"/>
      <c r="F354" s="319"/>
      <c r="G354" s="319"/>
      <c r="H354" s="327"/>
    </row>
    <row r="355" spans="1:8" s="15" customFormat="1" ht="30.75" customHeight="1" hidden="1" outlineLevel="1">
      <c r="A355" s="490"/>
      <c r="B355" s="319" t="s">
        <v>273</v>
      </c>
      <c r="C355" s="409" t="s">
        <v>187</v>
      </c>
      <c r="D355" s="320">
        <v>12</v>
      </c>
      <c r="E355" s="311"/>
      <c r="F355" s="319"/>
      <c r="G355" s="319"/>
      <c r="H355" s="327"/>
    </row>
    <row r="356" spans="1:8" s="4" customFormat="1" ht="30.75" customHeight="1" hidden="1" outlineLevel="1" collapsed="1">
      <c r="A356" s="490"/>
      <c r="B356" s="319" t="s">
        <v>533</v>
      </c>
      <c r="C356" s="318" t="s">
        <v>269</v>
      </c>
      <c r="D356" s="320">
        <v>24</v>
      </c>
      <c r="E356" s="311"/>
      <c r="F356" s="320"/>
      <c r="G356" s="320"/>
      <c r="H356" s="316"/>
    </row>
    <row r="357" spans="1:8" s="15" customFormat="1" ht="30.75" customHeight="1" hidden="1" outlineLevel="1">
      <c r="A357" s="490"/>
      <c r="B357" s="319" t="s">
        <v>533</v>
      </c>
      <c r="C357" s="318" t="s">
        <v>270</v>
      </c>
      <c r="D357" s="320">
        <v>13</v>
      </c>
      <c r="E357" s="311"/>
      <c r="F357" s="319"/>
      <c r="G357" s="319"/>
      <c r="H357" s="327"/>
    </row>
    <row r="358" spans="1:8" s="15" customFormat="1" ht="30.75" customHeight="1" hidden="1" outlineLevel="1">
      <c r="A358" s="490"/>
      <c r="B358" s="319" t="s">
        <v>533</v>
      </c>
      <c r="C358" s="318" t="s">
        <v>271</v>
      </c>
      <c r="D358" s="320">
        <v>22</v>
      </c>
      <c r="E358" s="311"/>
      <c r="F358" s="319"/>
      <c r="G358" s="319"/>
      <c r="H358" s="327"/>
    </row>
    <row r="359" spans="1:8" s="15" customFormat="1" ht="30.75" customHeight="1" hidden="1" outlineLevel="1">
      <c r="A359" s="490"/>
      <c r="B359" s="319" t="s">
        <v>533</v>
      </c>
      <c r="C359" s="318" t="s">
        <v>272</v>
      </c>
      <c r="D359" s="320">
        <v>10</v>
      </c>
      <c r="E359" s="311"/>
      <c r="F359" s="319"/>
      <c r="G359" s="319"/>
      <c r="H359" s="327"/>
    </row>
    <row r="360" spans="1:8" s="15" customFormat="1" ht="30.75" customHeight="1" hidden="1" collapsed="1">
      <c r="A360" s="490"/>
      <c r="B360" s="328" t="s">
        <v>273</v>
      </c>
      <c r="C360" s="313">
        <v>8</v>
      </c>
      <c r="D360" s="310">
        <f>SUM(D352:D359)</f>
        <v>168</v>
      </c>
      <c r="E360" s="311">
        <f>D360/C360</f>
        <v>21</v>
      </c>
      <c r="F360" s="315">
        <v>0</v>
      </c>
      <c r="G360" s="315">
        <v>0</v>
      </c>
      <c r="H360" s="316">
        <v>0</v>
      </c>
    </row>
    <row r="361" spans="1:8" s="15" customFormat="1" ht="30.75" customHeight="1" hidden="1" outlineLevel="1">
      <c r="A361" s="490"/>
      <c r="B361" s="319" t="s">
        <v>274</v>
      </c>
      <c r="C361" s="410" t="s">
        <v>275</v>
      </c>
      <c r="D361" s="411">
        <v>42</v>
      </c>
      <c r="E361" s="311"/>
      <c r="F361" s="319"/>
      <c r="G361" s="319"/>
      <c r="H361" s="327"/>
    </row>
    <row r="362" spans="1:8" s="9" customFormat="1" ht="30.75" customHeight="1" hidden="1" outlineLevel="1">
      <c r="A362" s="490"/>
      <c r="B362" s="319" t="s">
        <v>274</v>
      </c>
      <c r="C362" s="412" t="s">
        <v>276</v>
      </c>
      <c r="D362" s="411">
        <v>25</v>
      </c>
      <c r="E362" s="311"/>
      <c r="F362" s="320"/>
      <c r="G362" s="320"/>
      <c r="H362" s="316"/>
    </row>
    <row r="363" spans="1:8" s="15" customFormat="1" ht="30.75" customHeight="1" hidden="1" outlineLevel="1">
      <c r="A363" s="490"/>
      <c r="B363" s="319" t="s">
        <v>274</v>
      </c>
      <c r="C363" s="410" t="s">
        <v>277</v>
      </c>
      <c r="D363" s="411">
        <v>13</v>
      </c>
      <c r="E363" s="311"/>
      <c r="F363" s="319"/>
      <c r="G363" s="319"/>
      <c r="H363" s="327"/>
    </row>
    <row r="364" spans="1:8" s="4" customFormat="1" ht="30.75" customHeight="1" hidden="1" outlineLevel="1">
      <c r="A364" s="490"/>
      <c r="B364" s="319" t="s">
        <v>278</v>
      </c>
      <c r="C364" s="410" t="s">
        <v>279</v>
      </c>
      <c r="D364" s="411">
        <v>11</v>
      </c>
      <c r="E364" s="311"/>
      <c r="F364" s="320"/>
      <c r="G364" s="320"/>
      <c r="H364" s="316"/>
    </row>
    <row r="365" spans="1:8" s="9" customFormat="1" ht="30.75" customHeight="1" hidden="1" outlineLevel="1">
      <c r="A365" s="490"/>
      <c r="B365" s="319" t="s">
        <v>278</v>
      </c>
      <c r="C365" s="410" t="s">
        <v>280</v>
      </c>
      <c r="D365" s="411">
        <v>16</v>
      </c>
      <c r="E365" s="311"/>
      <c r="F365" s="320"/>
      <c r="G365" s="320"/>
      <c r="H365" s="316"/>
    </row>
    <row r="366" spans="1:8" s="9" customFormat="1" ht="30.75" customHeight="1" hidden="1" outlineLevel="1">
      <c r="A366" s="490"/>
      <c r="B366" s="319" t="s">
        <v>274</v>
      </c>
      <c r="C366" s="410" t="s">
        <v>281</v>
      </c>
      <c r="D366" s="411">
        <v>13</v>
      </c>
      <c r="E366" s="311"/>
      <c r="F366" s="320"/>
      <c r="G366" s="320"/>
      <c r="H366" s="316"/>
    </row>
    <row r="367" spans="1:8" s="9" customFormat="1" ht="30.75" customHeight="1" hidden="1" outlineLevel="1">
      <c r="A367" s="490"/>
      <c r="B367" s="319" t="s">
        <v>274</v>
      </c>
      <c r="C367" s="412" t="s">
        <v>282</v>
      </c>
      <c r="D367" s="411">
        <v>12</v>
      </c>
      <c r="E367" s="311"/>
      <c r="F367" s="320"/>
      <c r="G367" s="320"/>
      <c r="H367" s="316"/>
    </row>
    <row r="368" spans="1:8" s="4" customFormat="1" ht="30.75" customHeight="1" hidden="1" outlineLevel="1" collapsed="1">
      <c r="A368" s="490"/>
      <c r="B368" s="319" t="s">
        <v>284</v>
      </c>
      <c r="C368" s="323" t="s">
        <v>285</v>
      </c>
      <c r="D368" s="411">
        <v>10</v>
      </c>
      <c r="E368" s="311"/>
      <c r="F368" s="320"/>
      <c r="G368" s="320"/>
      <c r="H368" s="316"/>
    </row>
    <row r="369" spans="1:8" s="10" customFormat="1" ht="30.75" customHeight="1" hidden="1" outlineLevel="1">
      <c r="A369" s="490"/>
      <c r="B369" s="319" t="s">
        <v>283</v>
      </c>
      <c r="C369" s="323" t="s">
        <v>286</v>
      </c>
      <c r="D369" s="411">
        <v>10</v>
      </c>
      <c r="E369" s="311"/>
      <c r="F369" s="319"/>
      <c r="G369" s="319"/>
      <c r="H369" s="327"/>
    </row>
    <row r="370" spans="1:8" s="10" customFormat="1" ht="30.75" customHeight="1" hidden="1" collapsed="1">
      <c r="A370" s="490"/>
      <c r="B370" s="328" t="s">
        <v>274</v>
      </c>
      <c r="C370" s="313">
        <v>9</v>
      </c>
      <c r="D370" s="310">
        <f>SUM(D361:D369)</f>
        <v>152</v>
      </c>
      <c r="E370" s="311">
        <f>D370/C370</f>
        <v>16.88888888888889</v>
      </c>
      <c r="F370" s="315">
        <v>0</v>
      </c>
      <c r="G370" s="315">
        <v>0</v>
      </c>
      <c r="H370" s="316">
        <v>0</v>
      </c>
    </row>
    <row r="371" spans="1:8" s="10" customFormat="1" ht="30.75" customHeight="1" hidden="1" outlineLevel="1">
      <c r="A371" s="490"/>
      <c r="B371" s="319" t="s">
        <v>135</v>
      </c>
      <c r="C371" s="318" t="s">
        <v>98</v>
      </c>
      <c r="D371" s="319">
        <v>10</v>
      </c>
      <c r="E371" s="311"/>
      <c r="F371" s="319"/>
      <c r="G371" s="319"/>
      <c r="H371" s="327"/>
    </row>
    <row r="372" spans="1:8" s="10" customFormat="1" ht="30.75" customHeight="1" hidden="1" outlineLevel="1">
      <c r="A372" s="490"/>
      <c r="B372" s="319" t="s">
        <v>135</v>
      </c>
      <c r="C372" s="318" t="s">
        <v>136</v>
      </c>
      <c r="D372" s="319">
        <v>30</v>
      </c>
      <c r="E372" s="311"/>
      <c r="F372" s="319"/>
      <c r="G372" s="319"/>
      <c r="H372" s="327"/>
    </row>
    <row r="373" spans="1:8" s="10" customFormat="1" ht="30.75" customHeight="1" hidden="1" collapsed="1">
      <c r="A373" s="490"/>
      <c r="B373" s="328" t="s">
        <v>135</v>
      </c>
      <c r="C373" s="313">
        <v>2</v>
      </c>
      <c r="D373" s="310">
        <f>SUM(D371:D372)</f>
        <v>40</v>
      </c>
      <c r="E373" s="311">
        <f>D373/C373</f>
        <v>20</v>
      </c>
      <c r="F373" s="315">
        <v>0</v>
      </c>
      <c r="G373" s="315">
        <v>0</v>
      </c>
      <c r="H373" s="316">
        <v>0</v>
      </c>
    </row>
    <row r="374" spans="1:8" s="10" customFormat="1" ht="30.75" customHeight="1" hidden="1" outlineLevel="1">
      <c r="A374" s="490"/>
      <c r="B374" s="319" t="s">
        <v>124</v>
      </c>
      <c r="C374" s="413" t="s">
        <v>121</v>
      </c>
      <c r="D374" s="319">
        <v>10</v>
      </c>
      <c r="E374" s="311"/>
      <c r="F374" s="319"/>
      <c r="G374" s="319"/>
      <c r="H374" s="327"/>
    </row>
    <row r="375" spans="1:8" s="22" customFormat="1" ht="30.75" customHeight="1" hidden="1" outlineLevel="1">
      <c r="A375" s="490"/>
      <c r="B375" s="319" t="s">
        <v>124</v>
      </c>
      <c r="C375" s="318" t="s">
        <v>122</v>
      </c>
      <c r="D375" s="319">
        <v>18</v>
      </c>
      <c r="E375" s="311"/>
      <c r="F375" s="414"/>
      <c r="G375" s="414"/>
      <c r="H375" s="415"/>
    </row>
    <row r="376" spans="1:8" s="10" customFormat="1" ht="30.75" customHeight="1" hidden="1" outlineLevel="1">
      <c r="A376" s="490"/>
      <c r="B376" s="319" t="s">
        <v>124</v>
      </c>
      <c r="C376" s="321" t="s">
        <v>99</v>
      </c>
      <c r="D376" s="398">
        <v>16</v>
      </c>
      <c r="E376" s="311"/>
      <c r="F376" s="319"/>
      <c r="G376" s="319"/>
      <c r="H376" s="327"/>
    </row>
    <row r="377" spans="1:8" s="10" customFormat="1" ht="30.75" customHeight="1" hidden="1" outlineLevel="1">
      <c r="A377" s="490"/>
      <c r="B377" s="319" t="s">
        <v>124</v>
      </c>
      <c r="C377" s="318" t="s">
        <v>123</v>
      </c>
      <c r="D377" s="319">
        <v>25</v>
      </c>
      <c r="E377" s="311"/>
      <c r="F377" s="319"/>
      <c r="G377" s="319"/>
      <c r="H377" s="327"/>
    </row>
    <row r="378" spans="1:8" s="15" customFormat="1" ht="30.75" customHeight="1" hidden="1" collapsed="1">
      <c r="A378" s="490"/>
      <c r="B378" s="328" t="s">
        <v>124</v>
      </c>
      <c r="C378" s="313">
        <v>4</v>
      </c>
      <c r="D378" s="310">
        <f>SUM(D374:D377)</f>
        <v>69</v>
      </c>
      <c r="E378" s="311">
        <f>D378/C378</f>
        <v>17.25</v>
      </c>
      <c r="F378" s="315">
        <v>0</v>
      </c>
      <c r="G378" s="315">
        <v>0</v>
      </c>
      <c r="H378" s="316">
        <v>0</v>
      </c>
    </row>
    <row r="379" spans="1:8" ht="30.75" customHeight="1" hidden="1" outlineLevel="1" collapsed="1">
      <c r="A379" s="490"/>
      <c r="B379" s="319" t="s">
        <v>125</v>
      </c>
      <c r="C379" s="318" t="s">
        <v>100</v>
      </c>
      <c r="D379" s="319">
        <v>10</v>
      </c>
      <c r="E379" s="311"/>
      <c r="F379" s="323"/>
      <c r="G379" s="323"/>
      <c r="H379" s="330"/>
    </row>
    <row r="380" spans="1:8" ht="30.75" customHeight="1" hidden="1" outlineLevel="1">
      <c r="A380" s="490"/>
      <c r="B380" s="319" t="s">
        <v>125</v>
      </c>
      <c r="C380" s="318" t="s">
        <v>101</v>
      </c>
      <c r="D380" s="319">
        <v>19</v>
      </c>
      <c r="E380" s="311"/>
      <c r="F380" s="323"/>
      <c r="G380" s="323"/>
      <c r="H380" s="330"/>
    </row>
    <row r="381" spans="1:8" ht="30.75" customHeight="1" hidden="1" collapsed="1">
      <c r="A381" s="490"/>
      <c r="B381" s="328" t="s">
        <v>125</v>
      </c>
      <c r="C381" s="313">
        <v>2</v>
      </c>
      <c r="D381" s="310">
        <f>SUM(D379:D380)</f>
        <v>29</v>
      </c>
      <c r="E381" s="311">
        <f>D381/C381</f>
        <v>14.5</v>
      </c>
      <c r="F381" s="315">
        <v>0</v>
      </c>
      <c r="G381" s="315">
        <v>0</v>
      </c>
      <c r="H381" s="316">
        <v>0</v>
      </c>
    </row>
    <row r="382" spans="1:8" s="294" customFormat="1" ht="36" customHeight="1">
      <c r="A382" s="490"/>
      <c r="B382" s="416" t="s">
        <v>561</v>
      </c>
      <c r="C382" s="394">
        <f>C308+C317+C322+C327+C332+C340+C342+C351+C360+C370+C373+C378+C381</f>
        <v>67</v>
      </c>
      <c r="D382" s="394">
        <f>D308+D317+D322+D327+D332+D340+D342+D351+D360+D370+D373+D378+D381</f>
        <v>1714</v>
      </c>
      <c r="E382" s="311">
        <f>D382/C382</f>
        <v>25.582089552238806</v>
      </c>
      <c r="F382" s="342">
        <v>0</v>
      </c>
      <c r="G382" s="342">
        <v>0</v>
      </c>
      <c r="H382" s="401">
        <v>0</v>
      </c>
    </row>
    <row r="383" spans="1:8" s="15" customFormat="1" ht="30.75" customHeight="1" hidden="1" outlineLevel="1">
      <c r="A383" s="491" t="s">
        <v>560</v>
      </c>
      <c r="B383" s="319" t="s">
        <v>362</v>
      </c>
      <c r="C383" s="321" t="s">
        <v>363</v>
      </c>
      <c r="D383" s="417">
        <v>49</v>
      </c>
      <c r="E383" s="311"/>
      <c r="F383" s="319"/>
      <c r="G383" s="319"/>
      <c r="H383" s="327"/>
    </row>
    <row r="384" spans="1:8" s="15" customFormat="1" ht="30.75" customHeight="1" hidden="1" outlineLevel="1">
      <c r="A384" s="492"/>
      <c r="B384" s="319" t="s">
        <v>362</v>
      </c>
      <c r="C384" s="321" t="s">
        <v>364</v>
      </c>
      <c r="D384" s="417">
        <v>94</v>
      </c>
      <c r="E384" s="311"/>
      <c r="F384" s="319"/>
      <c r="G384" s="319"/>
      <c r="H384" s="327"/>
    </row>
    <row r="385" spans="1:8" s="15" customFormat="1" ht="30.75" customHeight="1" hidden="1" outlineLevel="1">
      <c r="A385" s="492"/>
      <c r="B385" s="319" t="s">
        <v>362</v>
      </c>
      <c r="C385" s="321" t="s">
        <v>365</v>
      </c>
      <c r="D385" s="417">
        <v>105</v>
      </c>
      <c r="E385" s="311"/>
      <c r="F385" s="319"/>
      <c r="G385" s="319"/>
      <c r="H385" s="327"/>
    </row>
    <row r="386" spans="1:8" s="15" customFormat="1" ht="30.75" customHeight="1" hidden="1" outlineLevel="1">
      <c r="A386" s="492"/>
      <c r="B386" s="319" t="s">
        <v>362</v>
      </c>
      <c r="C386" s="321" t="s">
        <v>550</v>
      </c>
      <c r="D386" s="417">
        <v>18</v>
      </c>
      <c r="E386" s="311"/>
      <c r="F386" s="319"/>
      <c r="G386" s="319"/>
      <c r="H386" s="327"/>
    </row>
    <row r="387" spans="1:8" s="15" customFormat="1" ht="30.75" customHeight="1" hidden="1" outlineLevel="1">
      <c r="A387" s="492"/>
      <c r="B387" s="319" t="s">
        <v>362</v>
      </c>
      <c r="C387" s="321" t="s">
        <v>238</v>
      </c>
      <c r="D387" s="418">
        <v>20</v>
      </c>
      <c r="E387" s="311"/>
      <c r="F387" s="319"/>
      <c r="G387" s="319"/>
      <c r="H387" s="327"/>
    </row>
    <row r="388" spans="1:8" s="15" customFormat="1" ht="30.75" customHeight="1" hidden="1" outlineLevel="1">
      <c r="A388" s="492"/>
      <c r="B388" s="319" t="s">
        <v>362</v>
      </c>
      <c r="C388" s="321" t="s">
        <v>366</v>
      </c>
      <c r="D388" s="418">
        <v>11</v>
      </c>
      <c r="E388" s="311"/>
      <c r="F388" s="319"/>
      <c r="G388" s="319"/>
      <c r="H388" s="327"/>
    </row>
    <row r="389" spans="1:8" s="15" customFormat="1" ht="30.75" customHeight="1" hidden="1" collapsed="1">
      <c r="A389" s="492"/>
      <c r="B389" s="419" t="s">
        <v>362</v>
      </c>
      <c r="C389" s="313">
        <v>6</v>
      </c>
      <c r="D389" s="420">
        <f>SUM(D383:D388)</f>
        <v>297</v>
      </c>
      <c r="E389" s="311">
        <f>D389/C389</f>
        <v>49.5</v>
      </c>
      <c r="F389" s="420">
        <f>SUM(F383:F388)</f>
        <v>0</v>
      </c>
      <c r="G389" s="420">
        <f>SUM(G383:G388)</f>
        <v>0</v>
      </c>
      <c r="H389" s="327">
        <f>G389/D389</f>
        <v>0</v>
      </c>
    </row>
    <row r="390" spans="1:8" s="15" customFormat="1" ht="30.75" customHeight="1" hidden="1" outlineLevel="1">
      <c r="A390" s="492"/>
      <c r="B390" s="319" t="s">
        <v>367</v>
      </c>
      <c r="C390" s="321" t="s">
        <v>368</v>
      </c>
      <c r="D390" s="418">
        <v>14</v>
      </c>
      <c r="E390" s="311"/>
      <c r="F390" s="319"/>
      <c r="G390" s="319"/>
      <c r="H390" s="327"/>
    </row>
    <row r="391" spans="1:8" s="4" customFormat="1" ht="30.75" customHeight="1" hidden="1" outlineLevel="1">
      <c r="A391" s="492"/>
      <c r="B391" s="319" t="s">
        <v>367</v>
      </c>
      <c r="C391" s="321" t="s">
        <v>369</v>
      </c>
      <c r="D391" s="418">
        <v>13</v>
      </c>
      <c r="E391" s="311"/>
      <c r="F391" s="320"/>
      <c r="G391" s="320"/>
      <c r="H391" s="316"/>
    </row>
    <row r="392" spans="1:8" s="4" customFormat="1" ht="30.75" customHeight="1" hidden="1" outlineLevel="1">
      <c r="A392" s="492"/>
      <c r="B392" s="319" t="s">
        <v>367</v>
      </c>
      <c r="C392" s="321" t="s">
        <v>370</v>
      </c>
      <c r="D392" s="418">
        <v>11</v>
      </c>
      <c r="E392" s="311"/>
      <c r="F392" s="320"/>
      <c r="G392" s="320"/>
      <c r="H392" s="316"/>
    </row>
    <row r="393" spans="1:8" s="4" customFormat="1" ht="30.75" customHeight="1" hidden="1" collapsed="1">
      <c r="A393" s="492"/>
      <c r="B393" s="419" t="s">
        <v>367</v>
      </c>
      <c r="C393" s="313">
        <v>3</v>
      </c>
      <c r="D393" s="420">
        <f>SUM(D390:D392)</f>
        <v>38</v>
      </c>
      <c r="E393" s="311">
        <f>D393/C393</f>
        <v>12.666666666666666</v>
      </c>
      <c r="F393" s="420"/>
      <c r="G393" s="420"/>
      <c r="H393" s="327"/>
    </row>
    <row r="394" spans="1:8" s="303" customFormat="1" ht="30.75" customHeight="1" hidden="1">
      <c r="A394" s="492"/>
      <c r="B394" s="421" t="s">
        <v>252</v>
      </c>
      <c r="C394" s="313">
        <v>13</v>
      </c>
      <c r="D394" s="422">
        <f>SUM(D395:D407)</f>
        <v>366</v>
      </c>
      <c r="E394" s="311">
        <f>D394/C394</f>
        <v>28.153846153846153</v>
      </c>
      <c r="F394" s="422"/>
      <c r="G394" s="422"/>
      <c r="H394" s="423"/>
    </row>
    <row r="395" spans="1:8" s="51" customFormat="1" ht="30.75" customHeight="1" hidden="1" outlineLevel="1">
      <c r="A395" s="492"/>
      <c r="B395" s="331" t="s">
        <v>252</v>
      </c>
      <c r="C395" s="424" t="s">
        <v>255</v>
      </c>
      <c r="D395" s="425">
        <v>9</v>
      </c>
      <c r="E395" s="311"/>
      <c r="F395" s="331"/>
      <c r="G395" s="331"/>
      <c r="H395" s="426"/>
    </row>
    <row r="396" spans="1:8" s="51" customFormat="1" ht="30.75" customHeight="1" hidden="1" outlineLevel="1">
      <c r="A396" s="492"/>
      <c r="B396" s="331" t="s">
        <v>253</v>
      </c>
      <c r="C396" s="427" t="s">
        <v>256</v>
      </c>
      <c r="D396" s="320">
        <v>6</v>
      </c>
      <c r="E396" s="311"/>
      <c r="F396" s="331"/>
      <c r="G396" s="331"/>
      <c r="H396" s="426"/>
    </row>
    <row r="397" spans="1:8" s="51" customFormat="1" ht="30.75" customHeight="1" hidden="1" outlineLevel="1">
      <c r="A397" s="492"/>
      <c r="B397" s="331" t="s">
        <v>253</v>
      </c>
      <c r="C397" s="428" t="s">
        <v>257</v>
      </c>
      <c r="D397" s="425">
        <v>40</v>
      </c>
      <c r="E397" s="311"/>
      <c r="F397" s="331"/>
      <c r="G397" s="331"/>
      <c r="H397" s="426"/>
    </row>
    <row r="398" spans="1:8" s="51" customFormat="1" ht="30.75" customHeight="1" hidden="1" outlineLevel="1">
      <c r="A398" s="492"/>
      <c r="B398" s="331" t="s">
        <v>258</v>
      </c>
      <c r="C398" s="428" t="s">
        <v>259</v>
      </c>
      <c r="D398" s="425">
        <v>40</v>
      </c>
      <c r="E398" s="311"/>
      <c r="F398" s="331"/>
      <c r="G398" s="331"/>
      <c r="H398" s="426"/>
    </row>
    <row r="399" spans="1:8" s="51" customFormat="1" ht="30.75" customHeight="1" hidden="1" outlineLevel="1">
      <c r="A399" s="492"/>
      <c r="B399" s="331" t="s">
        <v>258</v>
      </c>
      <c r="C399" s="428" t="s">
        <v>260</v>
      </c>
      <c r="D399" s="425">
        <v>50</v>
      </c>
      <c r="E399" s="311"/>
      <c r="F399" s="331"/>
      <c r="G399" s="331"/>
      <c r="H399" s="426"/>
    </row>
    <row r="400" spans="1:8" s="51" customFormat="1" ht="30.75" customHeight="1" hidden="1" outlineLevel="1">
      <c r="A400" s="492"/>
      <c r="B400" s="331" t="s">
        <v>254</v>
      </c>
      <c r="C400" s="428" t="s">
        <v>261</v>
      </c>
      <c r="D400" s="425">
        <v>11</v>
      </c>
      <c r="E400" s="311"/>
      <c r="F400" s="331"/>
      <c r="G400" s="331"/>
      <c r="H400" s="426"/>
    </row>
    <row r="401" spans="1:8" s="51" customFormat="1" ht="30.75" customHeight="1" hidden="1" outlineLevel="1">
      <c r="A401" s="492"/>
      <c r="B401" s="331" t="s">
        <v>254</v>
      </c>
      <c r="C401" s="428" t="s">
        <v>262</v>
      </c>
      <c r="D401" s="425">
        <v>15</v>
      </c>
      <c r="E401" s="311"/>
      <c r="F401" s="331"/>
      <c r="G401" s="331"/>
      <c r="H401" s="426"/>
    </row>
    <row r="402" spans="1:8" s="51" customFormat="1" ht="30.75" customHeight="1" hidden="1" outlineLevel="1">
      <c r="A402" s="492"/>
      <c r="B402" s="331" t="s">
        <v>254</v>
      </c>
      <c r="C402" s="428" t="s">
        <v>263</v>
      </c>
      <c r="D402" s="425">
        <v>18</v>
      </c>
      <c r="E402" s="311"/>
      <c r="F402" s="331"/>
      <c r="G402" s="331"/>
      <c r="H402" s="426"/>
    </row>
    <row r="403" spans="1:8" s="51" customFormat="1" ht="30.75" customHeight="1" hidden="1" outlineLevel="1">
      <c r="A403" s="492"/>
      <c r="B403" s="331" t="s">
        <v>264</v>
      </c>
      <c r="C403" s="428" t="s">
        <v>265</v>
      </c>
      <c r="D403" s="425">
        <v>30</v>
      </c>
      <c r="E403" s="311"/>
      <c r="F403" s="331"/>
      <c r="G403" s="331"/>
      <c r="H403" s="426"/>
    </row>
    <row r="404" spans="1:8" s="51" customFormat="1" ht="30.75" customHeight="1" hidden="1" outlineLevel="1">
      <c r="A404" s="492"/>
      <c r="B404" s="331" t="s">
        <v>266</v>
      </c>
      <c r="C404" s="428" t="s">
        <v>141</v>
      </c>
      <c r="D404" s="425">
        <v>15</v>
      </c>
      <c r="E404" s="311"/>
      <c r="F404" s="331"/>
      <c r="G404" s="331"/>
      <c r="H404" s="426"/>
    </row>
    <row r="405" spans="1:8" s="4" customFormat="1" ht="30.75" customHeight="1" hidden="1" outlineLevel="1">
      <c r="A405" s="492"/>
      <c r="B405" s="331" t="s">
        <v>266</v>
      </c>
      <c r="C405" s="429" t="s">
        <v>267</v>
      </c>
      <c r="D405" s="322">
        <v>80</v>
      </c>
      <c r="E405" s="311"/>
      <c r="F405" s="320"/>
      <c r="G405" s="320"/>
      <c r="H405" s="316"/>
    </row>
    <row r="406" spans="1:8" s="4" customFormat="1" ht="30.75" customHeight="1" hidden="1" outlineLevel="1">
      <c r="A406" s="492"/>
      <c r="B406" s="331" t="s">
        <v>266</v>
      </c>
      <c r="C406" s="429" t="s">
        <v>268</v>
      </c>
      <c r="D406" s="322">
        <v>40</v>
      </c>
      <c r="E406" s="311"/>
      <c r="F406" s="320"/>
      <c r="G406" s="320"/>
      <c r="H406" s="316"/>
    </row>
    <row r="407" spans="1:8" s="4" customFormat="1" ht="30.75" customHeight="1" hidden="1" outlineLevel="1">
      <c r="A407" s="492"/>
      <c r="B407" s="331" t="s">
        <v>266</v>
      </c>
      <c r="C407" s="429" t="s">
        <v>287</v>
      </c>
      <c r="D407" s="322">
        <v>12</v>
      </c>
      <c r="E407" s="311"/>
      <c r="F407" s="320"/>
      <c r="G407" s="320"/>
      <c r="H407" s="316"/>
    </row>
    <row r="408" spans="1:224" s="52" customFormat="1" ht="30.75" customHeight="1" hidden="1" collapsed="1">
      <c r="A408" s="492"/>
      <c r="B408" s="421" t="s">
        <v>288</v>
      </c>
      <c r="C408" s="313">
        <v>4</v>
      </c>
      <c r="D408" s="422">
        <f>SUM(D409:D412)</f>
        <v>95</v>
      </c>
      <c r="E408" s="311">
        <f>D408/C408</f>
        <v>23.75</v>
      </c>
      <c r="F408" s="422"/>
      <c r="G408" s="422"/>
      <c r="H408" s="423">
        <f>G408/D408</f>
        <v>0</v>
      </c>
      <c r="I408" s="303"/>
      <c r="J408" s="303"/>
      <c r="K408" s="303"/>
      <c r="L408" s="303"/>
      <c r="M408" s="303"/>
      <c r="N408" s="303"/>
      <c r="O408" s="303"/>
      <c r="P408" s="303"/>
      <c r="Q408" s="303"/>
      <c r="R408" s="303"/>
      <c r="S408" s="303"/>
      <c r="T408" s="303"/>
      <c r="U408" s="303"/>
      <c r="V408" s="303"/>
      <c r="W408" s="303"/>
      <c r="X408" s="303"/>
      <c r="Y408" s="303"/>
      <c r="Z408" s="303"/>
      <c r="AA408" s="303"/>
      <c r="AB408" s="303"/>
      <c r="AC408" s="303"/>
      <c r="AD408" s="303"/>
      <c r="AE408" s="303"/>
      <c r="AF408" s="303"/>
      <c r="AG408" s="303"/>
      <c r="AH408" s="303"/>
      <c r="AI408" s="303"/>
      <c r="AJ408" s="303"/>
      <c r="AK408" s="303"/>
      <c r="AL408" s="303"/>
      <c r="AM408" s="303"/>
      <c r="AN408" s="303"/>
      <c r="AO408" s="303"/>
      <c r="AP408" s="303"/>
      <c r="AQ408" s="303"/>
      <c r="AR408" s="303"/>
      <c r="AS408" s="303"/>
      <c r="AT408" s="303"/>
      <c r="AU408" s="303"/>
      <c r="AV408" s="303"/>
      <c r="AW408" s="303"/>
      <c r="AX408" s="303"/>
      <c r="AY408" s="303"/>
      <c r="AZ408" s="303"/>
      <c r="BA408" s="303"/>
      <c r="BB408" s="303"/>
      <c r="BC408" s="303"/>
      <c r="BD408" s="303"/>
      <c r="BE408" s="303"/>
      <c r="BF408" s="303"/>
      <c r="BG408" s="303"/>
      <c r="BH408" s="303"/>
      <c r="BI408" s="303"/>
      <c r="BJ408" s="303"/>
      <c r="BK408" s="303"/>
      <c r="BL408" s="303"/>
      <c r="BM408" s="303"/>
      <c r="BN408" s="303"/>
      <c r="BO408" s="303"/>
      <c r="BP408" s="303"/>
      <c r="BQ408" s="303"/>
      <c r="BR408" s="303"/>
      <c r="BS408" s="303"/>
      <c r="BT408" s="303"/>
      <c r="BU408" s="303"/>
      <c r="BV408" s="303"/>
      <c r="BW408" s="303"/>
      <c r="BX408" s="303"/>
      <c r="BY408" s="303"/>
      <c r="BZ408" s="303"/>
      <c r="CA408" s="303"/>
      <c r="CB408" s="303"/>
      <c r="CC408" s="303"/>
      <c r="CD408" s="303"/>
      <c r="CE408" s="303"/>
      <c r="CF408" s="303"/>
      <c r="CG408" s="303"/>
      <c r="CH408" s="303"/>
      <c r="CI408" s="303"/>
      <c r="CJ408" s="303"/>
      <c r="CK408" s="303"/>
      <c r="CL408" s="303"/>
      <c r="CM408" s="303"/>
      <c r="CN408" s="303"/>
      <c r="CO408" s="303"/>
      <c r="CP408" s="303"/>
      <c r="CQ408" s="303"/>
      <c r="CR408" s="303"/>
      <c r="CS408" s="303"/>
      <c r="CT408" s="303"/>
      <c r="CU408" s="303"/>
      <c r="CV408" s="303"/>
      <c r="CW408" s="303"/>
      <c r="CX408" s="303"/>
      <c r="CY408" s="303"/>
      <c r="CZ408" s="303"/>
      <c r="DA408" s="303"/>
      <c r="DB408" s="303"/>
      <c r="DC408" s="303"/>
      <c r="DD408" s="303"/>
      <c r="DE408" s="303"/>
      <c r="DF408" s="303"/>
      <c r="DG408" s="303"/>
      <c r="DH408" s="303"/>
      <c r="DI408" s="303"/>
      <c r="DJ408" s="303"/>
      <c r="DK408" s="303"/>
      <c r="DL408" s="303"/>
      <c r="DM408" s="303"/>
      <c r="DN408" s="303"/>
      <c r="DO408" s="303"/>
      <c r="DP408" s="303"/>
      <c r="DQ408" s="303"/>
      <c r="DR408" s="303"/>
      <c r="DS408" s="303"/>
      <c r="DT408" s="303"/>
      <c r="DU408" s="303"/>
      <c r="DV408" s="303"/>
      <c r="DW408" s="303"/>
      <c r="DX408" s="303"/>
      <c r="DY408" s="303"/>
      <c r="DZ408" s="303"/>
      <c r="EA408" s="303"/>
      <c r="EB408" s="303"/>
      <c r="EC408" s="303"/>
      <c r="ED408" s="303"/>
      <c r="EE408" s="303"/>
      <c r="EF408" s="303"/>
      <c r="EG408" s="303"/>
      <c r="EH408" s="303"/>
      <c r="EI408" s="303"/>
      <c r="EJ408" s="303"/>
      <c r="EK408" s="303"/>
      <c r="EL408" s="303"/>
      <c r="EM408" s="303"/>
      <c r="EN408" s="303"/>
      <c r="EO408" s="303"/>
      <c r="EP408" s="303"/>
      <c r="EQ408" s="303"/>
      <c r="ER408" s="303"/>
      <c r="ES408" s="303"/>
      <c r="ET408" s="303"/>
      <c r="EU408" s="303"/>
      <c r="EV408" s="303"/>
      <c r="EW408" s="303"/>
      <c r="EX408" s="303"/>
      <c r="EY408" s="303"/>
      <c r="EZ408" s="303"/>
      <c r="FA408" s="303"/>
      <c r="FB408" s="303"/>
      <c r="FC408" s="303"/>
      <c r="FD408" s="303"/>
      <c r="FE408" s="303"/>
      <c r="FF408" s="303"/>
      <c r="FG408" s="303"/>
      <c r="FH408" s="303"/>
      <c r="FI408" s="303"/>
      <c r="FJ408" s="303"/>
      <c r="FK408" s="303"/>
      <c r="FL408" s="303"/>
      <c r="FM408" s="303"/>
      <c r="FN408" s="303"/>
      <c r="FO408" s="303"/>
      <c r="FP408" s="303"/>
      <c r="FQ408" s="303"/>
      <c r="FR408" s="303"/>
      <c r="FS408" s="303"/>
      <c r="FT408" s="303"/>
      <c r="FU408" s="303"/>
      <c r="FV408" s="303"/>
      <c r="FW408" s="303"/>
      <c r="FX408" s="303"/>
      <c r="FY408" s="303"/>
      <c r="FZ408" s="303"/>
      <c r="GA408" s="303"/>
      <c r="GB408" s="303"/>
      <c r="GC408" s="303"/>
      <c r="GD408" s="303"/>
      <c r="GE408" s="303"/>
      <c r="GF408" s="303"/>
      <c r="GG408" s="303"/>
      <c r="GH408" s="303"/>
      <c r="GI408" s="303"/>
      <c r="GJ408" s="303"/>
      <c r="GK408" s="303"/>
      <c r="GL408" s="303"/>
      <c r="GM408" s="303"/>
      <c r="GN408" s="303"/>
      <c r="GO408" s="303"/>
      <c r="GP408" s="303"/>
      <c r="GQ408" s="303"/>
      <c r="GR408" s="303"/>
      <c r="GS408" s="303"/>
      <c r="GT408" s="303"/>
      <c r="GU408" s="303"/>
      <c r="GV408" s="303"/>
      <c r="GW408" s="303"/>
      <c r="GX408" s="303"/>
      <c r="GY408" s="303"/>
      <c r="GZ408" s="303"/>
      <c r="HA408" s="303"/>
      <c r="HB408" s="303"/>
      <c r="HC408" s="303"/>
      <c r="HD408" s="303"/>
      <c r="HE408" s="303"/>
      <c r="HF408" s="303"/>
      <c r="HG408" s="303"/>
      <c r="HH408" s="303"/>
      <c r="HI408" s="303"/>
      <c r="HJ408" s="303"/>
      <c r="HK408" s="303"/>
      <c r="HL408" s="303"/>
      <c r="HM408" s="303"/>
      <c r="HN408" s="303"/>
      <c r="HO408" s="303"/>
      <c r="HP408" s="303"/>
    </row>
    <row r="409" spans="1:8" s="15" customFormat="1" ht="30.75" customHeight="1" hidden="1" outlineLevel="1">
      <c r="A409" s="492"/>
      <c r="B409" s="319" t="s">
        <v>289</v>
      </c>
      <c r="C409" s="429" t="s">
        <v>290</v>
      </c>
      <c r="D409" s="430">
        <v>21</v>
      </c>
      <c r="E409" s="311"/>
      <c r="F409" s="319"/>
      <c r="G409" s="319"/>
      <c r="H409" s="327"/>
    </row>
    <row r="410" spans="1:8" s="15" customFormat="1" ht="30.75" customHeight="1" hidden="1" outlineLevel="1">
      <c r="A410" s="492"/>
      <c r="B410" s="319" t="s">
        <v>289</v>
      </c>
      <c r="C410" s="429" t="s">
        <v>551</v>
      </c>
      <c r="D410" s="430">
        <v>30</v>
      </c>
      <c r="E410" s="311"/>
      <c r="F410" s="319"/>
      <c r="G410" s="319"/>
      <c r="H410" s="327"/>
    </row>
    <row r="411" spans="1:8" s="15" customFormat="1" ht="30.75" customHeight="1" hidden="1" outlineLevel="1">
      <c r="A411" s="492"/>
      <c r="B411" s="319" t="s">
        <v>291</v>
      </c>
      <c r="C411" s="431" t="s">
        <v>292</v>
      </c>
      <c r="D411" s="432">
        <v>10</v>
      </c>
      <c r="E411" s="311"/>
      <c r="F411" s="319"/>
      <c r="G411" s="319"/>
      <c r="H411" s="327"/>
    </row>
    <row r="412" spans="1:8" s="15" customFormat="1" ht="30.75" customHeight="1" hidden="1" outlineLevel="1">
      <c r="A412" s="492"/>
      <c r="B412" s="319" t="s">
        <v>288</v>
      </c>
      <c r="C412" s="428" t="s">
        <v>293</v>
      </c>
      <c r="D412" s="433">
        <v>34</v>
      </c>
      <c r="E412" s="311"/>
      <c r="F412" s="319"/>
      <c r="G412" s="319"/>
      <c r="H412" s="327"/>
    </row>
    <row r="413" spans="1:224" s="4" customFormat="1" ht="30.75" customHeight="1" hidden="1" collapsed="1">
      <c r="A413" s="492"/>
      <c r="B413" s="434" t="s">
        <v>577</v>
      </c>
      <c r="C413" s="313">
        <v>4</v>
      </c>
      <c r="D413" s="435">
        <f>SUM(D414:D417)</f>
        <v>26</v>
      </c>
      <c r="E413" s="311">
        <f>D413/C413</f>
        <v>6.5</v>
      </c>
      <c r="F413" s="315"/>
      <c r="G413" s="315"/>
      <c r="H413" s="316">
        <v>0</v>
      </c>
      <c r="I413" s="304"/>
      <c r="J413" s="304"/>
      <c r="K413" s="304"/>
      <c r="L413" s="304"/>
      <c r="M413" s="304"/>
      <c r="N413" s="304"/>
      <c r="O413" s="304"/>
      <c r="P413" s="304"/>
      <c r="Q413" s="304"/>
      <c r="R413" s="304"/>
      <c r="S413" s="304"/>
      <c r="T413" s="304"/>
      <c r="U413" s="304"/>
      <c r="V413" s="304"/>
      <c r="W413" s="304"/>
      <c r="X413" s="304"/>
      <c r="Y413" s="304"/>
      <c r="Z413" s="304"/>
      <c r="AA413" s="304"/>
      <c r="AB413" s="304"/>
      <c r="AC413" s="304"/>
      <c r="AD413" s="304"/>
      <c r="AE413" s="304"/>
      <c r="AF413" s="304"/>
      <c r="AG413" s="304"/>
      <c r="AH413" s="304"/>
      <c r="AI413" s="304"/>
      <c r="AJ413" s="304"/>
      <c r="AK413" s="304"/>
      <c r="AL413" s="304"/>
      <c r="AM413" s="304"/>
      <c r="AN413" s="304"/>
      <c r="AO413" s="304"/>
      <c r="AP413" s="304"/>
      <c r="AQ413" s="304"/>
      <c r="AR413" s="304"/>
      <c r="AS413" s="304"/>
      <c r="AT413" s="304"/>
      <c r="AU413" s="304"/>
      <c r="AV413" s="304"/>
      <c r="AW413" s="304"/>
      <c r="AX413" s="304"/>
      <c r="AY413" s="304"/>
      <c r="AZ413" s="304"/>
      <c r="BA413" s="304"/>
      <c r="BB413" s="304"/>
      <c r="BC413" s="304"/>
      <c r="BD413" s="304"/>
      <c r="BE413" s="304"/>
      <c r="BF413" s="304"/>
      <c r="BG413" s="304"/>
      <c r="BH413" s="304"/>
      <c r="BI413" s="304"/>
      <c r="BJ413" s="304"/>
      <c r="BK413" s="304"/>
      <c r="BL413" s="304"/>
      <c r="BM413" s="304"/>
      <c r="BN413" s="304"/>
      <c r="BO413" s="304"/>
      <c r="BP413" s="304"/>
      <c r="BQ413" s="304"/>
      <c r="BR413" s="304"/>
      <c r="BS413" s="304"/>
      <c r="BT413" s="304"/>
      <c r="BU413" s="304"/>
      <c r="BV413" s="304"/>
      <c r="BW413" s="304"/>
      <c r="BX413" s="304"/>
      <c r="BY413" s="304"/>
      <c r="BZ413" s="304"/>
      <c r="CA413" s="304"/>
      <c r="CB413" s="304"/>
      <c r="CC413" s="304"/>
      <c r="CD413" s="304"/>
      <c r="CE413" s="304"/>
      <c r="CF413" s="304"/>
      <c r="CG413" s="304"/>
      <c r="CH413" s="304"/>
      <c r="CI413" s="304"/>
      <c r="CJ413" s="304"/>
      <c r="CK413" s="304"/>
      <c r="CL413" s="304"/>
      <c r="CM413" s="304"/>
      <c r="CN413" s="304"/>
      <c r="CO413" s="304"/>
      <c r="CP413" s="304"/>
      <c r="CQ413" s="304"/>
      <c r="CR413" s="304"/>
      <c r="CS413" s="304"/>
      <c r="CT413" s="304"/>
      <c r="CU413" s="304"/>
      <c r="CV413" s="304"/>
      <c r="CW413" s="304"/>
      <c r="CX413" s="304"/>
      <c r="CY413" s="304"/>
      <c r="CZ413" s="304"/>
      <c r="DA413" s="304"/>
      <c r="DB413" s="304"/>
      <c r="DC413" s="304"/>
      <c r="DD413" s="304"/>
      <c r="DE413" s="304"/>
      <c r="DF413" s="304"/>
      <c r="DG413" s="304"/>
      <c r="DH413" s="304"/>
      <c r="DI413" s="304"/>
      <c r="DJ413" s="304"/>
      <c r="DK413" s="304"/>
      <c r="DL413" s="304"/>
      <c r="DM413" s="304"/>
      <c r="DN413" s="304"/>
      <c r="DO413" s="304"/>
      <c r="DP413" s="304"/>
      <c r="DQ413" s="304"/>
      <c r="DR413" s="304"/>
      <c r="DS413" s="304"/>
      <c r="DT413" s="304"/>
      <c r="DU413" s="304"/>
      <c r="DV413" s="304"/>
      <c r="DW413" s="304"/>
      <c r="DX413" s="304"/>
      <c r="DY413" s="304"/>
      <c r="DZ413" s="304"/>
      <c r="EA413" s="304"/>
      <c r="EB413" s="304"/>
      <c r="EC413" s="304"/>
      <c r="ED413" s="304"/>
      <c r="EE413" s="304"/>
      <c r="EF413" s="304"/>
      <c r="EG413" s="304"/>
      <c r="EH413" s="304"/>
      <c r="EI413" s="304"/>
      <c r="EJ413" s="304"/>
      <c r="EK413" s="304"/>
      <c r="EL413" s="304"/>
      <c r="EM413" s="304"/>
      <c r="EN413" s="304"/>
      <c r="EO413" s="304"/>
      <c r="EP413" s="304"/>
      <c r="EQ413" s="304"/>
      <c r="ER413" s="304"/>
      <c r="ES413" s="304"/>
      <c r="ET413" s="304"/>
      <c r="EU413" s="304"/>
      <c r="EV413" s="304"/>
      <c r="EW413" s="304"/>
      <c r="EX413" s="304"/>
      <c r="EY413" s="304"/>
      <c r="EZ413" s="304"/>
      <c r="FA413" s="304"/>
      <c r="FB413" s="304"/>
      <c r="FC413" s="304"/>
      <c r="FD413" s="304"/>
      <c r="FE413" s="304"/>
      <c r="FF413" s="304"/>
      <c r="FG413" s="304"/>
      <c r="FH413" s="304"/>
      <c r="FI413" s="304"/>
      <c r="FJ413" s="304"/>
      <c r="FK413" s="304"/>
      <c r="FL413" s="304"/>
      <c r="FM413" s="304"/>
      <c r="FN413" s="304"/>
      <c r="FO413" s="304"/>
      <c r="FP413" s="304"/>
      <c r="FQ413" s="304"/>
      <c r="FR413" s="304"/>
      <c r="FS413" s="304"/>
      <c r="FT413" s="304"/>
      <c r="FU413" s="304"/>
      <c r="FV413" s="304"/>
      <c r="FW413" s="304"/>
      <c r="FX413" s="304"/>
      <c r="FY413" s="304"/>
      <c r="FZ413" s="304"/>
      <c r="GA413" s="304"/>
      <c r="GB413" s="304"/>
      <c r="GC413" s="304"/>
      <c r="GD413" s="304"/>
      <c r="GE413" s="304"/>
      <c r="GF413" s="304"/>
      <c r="GG413" s="304"/>
      <c r="GH413" s="304"/>
      <c r="GI413" s="304"/>
      <c r="GJ413" s="304"/>
      <c r="GK413" s="304"/>
      <c r="GL413" s="304"/>
      <c r="GM413" s="304"/>
      <c r="GN413" s="304"/>
      <c r="GO413" s="304"/>
      <c r="GP413" s="304"/>
      <c r="GQ413" s="304"/>
      <c r="GR413" s="304"/>
      <c r="GS413" s="304"/>
      <c r="GT413" s="304"/>
      <c r="GU413" s="304"/>
      <c r="GV413" s="304"/>
      <c r="GW413" s="304"/>
      <c r="GX413" s="304"/>
      <c r="GY413" s="304"/>
      <c r="GZ413" s="304"/>
      <c r="HA413" s="304"/>
      <c r="HB413" s="304"/>
      <c r="HC413" s="304"/>
      <c r="HD413" s="304"/>
      <c r="HE413" s="304"/>
      <c r="HF413" s="304"/>
      <c r="HG413" s="304"/>
      <c r="HH413" s="304"/>
      <c r="HI413" s="304"/>
      <c r="HJ413" s="304"/>
      <c r="HK413" s="304"/>
      <c r="HL413" s="304"/>
      <c r="HM413" s="304"/>
      <c r="HN413" s="304"/>
      <c r="HO413" s="304"/>
      <c r="HP413" s="304"/>
    </row>
    <row r="414" spans="1:204" s="36" customFormat="1" ht="30.75" customHeight="1" hidden="1" outlineLevel="1">
      <c r="A414" s="492"/>
      <c r="B414" s="319" t="s">
        <v>294</v>
      </c>
      <c r="C414" s="431" t="s">
        <v>295</v>
      </c>
      <c r="D414" s="319">
        <v>5</v>
      </c>
      <c r="E414" s="311"/>
      <c r="F414" s="323"/>
      <c r="G414" s="323"/>
      <c r="H414" s="330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</row>
    <row r="415" spans="1:8" s="10" customFormat="1" ht="30.75" customHeight="1" hidden="1" outlineLevel="1">
      <c r="A415" s="492"/>
      <c r="B415" s="319" t="s">
        <v>294</v>
      </c>
      <c r="C415" s="431" t="s">
        <v>296</v>
      </c>
      <c r="D415" s="319">
        <v>10</v>
      </c>
      <c r="E415" s="311"/>
      <c r="F415" s="319"/>
      <c r="G415" s="319"/>
      <c r="H415" s="327"/>
    </row>
    <row r="416" spans="1:8" s="10" customFormat="1" ht="30.75" customHeight="1" hidden="1" outlineLevel="1">
      <c r="A416" s="492"/>
      <c r="B416" s="319" t="s">
        <v>294</v>
      </c>
      <c r="C416" s="431" t="s">
        <v>374</v>
      </c>
      <c r="D416" s="319">
        <v>1</v>
      </c>
      <c r="E416" s="311"/>
      <c r="F416" s="319"/>
      <c r="G416" s="319"/>
      <c r="H416" s="327"/>
    </row>
    <row r="417" spans="1:8" s="10" customFormat="1" ht="30.75" customHeight="1" hidden="1" outlineLevel="1">
      <c r="A417" s="492"/>
      <c r="B417" s="319" t="s">
        <v>294</v>
      </c>
      <c r="C417" s="431" t="s">
        <v>296</v>
      </c>
      <c r="D417" s="436">
        <v>10</v>
      </c>
      <c r="E417" s="311"/>
      <c r="F417" s="319"/>
      <c r="G417" s="319"/>
      <c r="H417" s="327"/>
    </row>
    <row r="418" spans="1:224" s="10" customFormat="1" ht="30.75" customHeight="1" hidden="1" collapsed="1">
      <c r="A418" s="492"/>
      <c r="B418" s="434" t="s">
        <v>297</v>
      </c>
      <c r="C418" s="313">
        <v>10</v>
      </c>
      <c r="D418" s="435">
        <f>SUM(D419:D428)</f>
        <v>234</v>
      </c>
      <c r="E418" s="311">
        <f>D418/C418</f>
        <v>23.4</v>
      </c>
      <c r="F418" s="435">
        <f>SUM(F419:F428)</f>
        <v>0</v>
      </c>
      <c r="G418" s="435">
        <f>SUM(G419:G428)</f>
        <v>0</v>
      </c>
      <c r="H418" s="437">
        <f>G418/D418</f>
        <v>0</v>
      </c>
      <c r="I418" s="305"/>
      <c r="J418" s="305"/>
      <c r="K418" s="305"/>
      <c r="L418" s="305"/>
      <c r="M418" s="305"/>
      <c r="N418" s="305"/>
      <c r="O418" s="305"/>
      <c r="P418" s="305"/>
      <c r="Q418" s="305"/>
      <c r="R418" s="305"/>
      <c r="S418" s="305"/>
      <c r="T418" s="305"/>
      <c r="U418" s="305"/>
      <c r="V418" s="305"/>
      <c r="W418" s="305"/>
      <c r="X418" s="305"/>
      <c r="Y418" s="305"/>
      <c r="Z418" s="305"/>
      <c r="AA418" s="305"/>
      <c r="AB418" s="305"/>
      <c r="AC418" s="305"/>
      <c r="AD418" s="305"/>
      <c r="AE418" s="305"/>
      <c r="AF418" s="305"/>
      <c r="AG418" s="305"/>
      <c r="AH418" s="305"/>
      <c r="AI418" s="305"/>
      <c r="AJ418" s="305"/>
      <c r="AK418" s="305"/>
      <c r="AL418" s="305"/>
      <c r="AM418" s="305"/>
      <c r="AN418" s="305"/>
      <c r="AO418" s="305"/>
      <c r="AP418" s="305"/>
      <c r="AQ418" s="305"/>
      <c r="AR418" s="305"/>
      <c r="AS418" s="305"/>
      <c r="AT418" s="305"/>
      <c r="AU418" s="305"/>
      <c r="AV418" s="305"/>
      <c r="AW418" s="305"/>
      <c r="AX418" s="305"/>
      <c r="AY418" s="305"/>
      <c r="AZ418" s="305"/>
      <c r="BA418" s="305"/>
      <c r="BB418" s="305"/>
      <c r="BC418" s="305"/>
      <c r="BD418" s="305"/>
      <c r="BE418" s="305"/>
      <c r="BF418" s="305"/>
      <c r="BG418" s="305"/>
      <c r="BH418" s="305"/>
      <c r="BI418" s="305"/>
      <c r="BJ418" s="305"/>
      <c r="BK418" s="305"/>
      <c r="BL418" s="305"/>
      <c r="BM418" s="305"/>
      <c r="BN418" s="305"/>
      <c r="BO418" s="305"/>
      <c r="BP418" s="305"/>
      <c r="BQ418" s="305"/>
      <c r="BR418" s="305"/>
      <c r="BS418" s="305"/>
      <c r="BT418" s="305"/>
      <c r="BU418" s="305"/>
      <c r="BV418" s="305"/>
      <c r="BW418" s="305"/>
      <c r="BX418" s="305"/>
      <c r="BY418" s="305"/>
      <c r="BZ418" s="305"/>
      <c r="CA418" s="305"/>
      <c r="CB418" s="305"/>
      <c r="CC418" s="305"/>
      <c r="CD418" s="305"/>
      <c r="CE418" s="305"/>
      <c r="CF418" s="305"/>
      <c r="CG418" s="305"/>
      <c r="CH418" s="305"/>
      <c r="CI418" s="305"/>
      <c r="CJ418" s="305"/>
      <c r="CK418" s="305"/>
      <c r="CL418" s="305"/>
      <c r="CM418" s="305"/>
      <c r="CN418" s="305"/>
      <c r="CO418" s="305"/>
      <c r="CP418" s="305"/>
      <c r="CQ418" s="305"/>
      <c r="CR418" s="305"/>
      <c r="CS418" s="305"/>
      <c r="CT418" s="305"/>
      <c r="CU418" s="305"/>
      <c r="CV418" s="305"/>
      <c r="CW418" s="305"/>
      <c r="CX418" s="305"/>
      <c r="CY418" s="305"/>
      <c r="CZ418" s="305"/>
      <c r="DA418" s="305"/>
      <c r="DB418" s="305"/>
      <c r="DC418" s="305"/>
      <c r="DD418" s="305"/>
      <c r="DE418" s="305"/>
      <c r="DF418" s="305"/>
      <c r="DG418" s="305"/>
      <c r="DH418" s="305"/>
      <c r="DI418" s="305"/>
      <c r="DJ418" s="305"/>
      <c r="DK418" s="305"/>
      <c r="DL418" s="305"/>
      <c r="DM418" s="305"/>
      <c r="DN418" s="305"/>
      <c r="DO418" s="305"/>
      <c r="DP418" s="305"/>
      <c r="DQ418" s="305"/>
      <c r="DR418" s="305"/>
      <c r="DS418" s="305"/>
      <c r="DT418" s="305"/>
      <c r="DU418" s="305"/>
      <c r="DV418" s="305"/>
      <c r="DW418" s="305"/>
      <c r="DX418" s="305"/>
      <c r="DY418" s="305"/>
      <c r="DZ418" s="305"/>
      <c r="EA418" s="305"/>
      <c r="EB418" s="305"/>
      <c r="EC418" s="305"/>
      <c r="ED418" s="305"/>
      <c r="EE418" s="305"/>
      <c r="EF418" s="305"/>
      <c r="EG418" s="305"/>
      <c r="EH418" s="305"/>
      <c r="EI418" s="305"/>
      <c r="EJ418" s="305"/>
      <c r="EK418" s="305"/>
      <c r="EL418" s="305"/>
      <c r="EM418" s="305"/>
      <c r="EN418" s="305"/>
      <c r="EO418" s="305"/>
      <c r="EP418" s="305"/>
      <c r="EQ418" s="305"/>
      <c r="ER418" s="305"/>
      <c r="ES418" s="305"/>
      <c r="ET418" s="305"/>
      <c r="EU418" s="305"/>
      <c r="EV418" s="305"/>
      <c r="EW418" s="305"/>
      <c r="EX418" s="305"/>
      <c r="EY418" s="305"/>
      <c r="EZ418" s="305"/>
      <c r="FA418" s="305"/>
      <c r="FB418" s="305"/>
      <c r="FC418" s="305"/>
      <c r="FD418" s="305"/>
      <c r="FE418" s="305"/>
      <c r="FF418" s="305"/>
      <c r="FG418" s="305"/>
      <c r="FH418" s="305"/>
      <c r="FI418" s="305"/>
      <c r="FJ418" s="305"/>
      <c r="FK418" s="305"/>
      <c r="FL418" s="305"/>
      <c r="FM418" s="305"/>
      <c r="FN418" s="305"/>
      <c r="FO418" s="305"/>
      <c r="FP418" s="305"/>
      <c r="FQ418" s="305"/>
      <c r="FR418" s="305"/>
      <c r="FS418" s="305"/>
      <c r="FT418" s="305"/>
      <c r="FU418" s="305"/>
      <c r="FV418" s="305"/>
      <c r="FW418" s="305"/>
      <c r="FX418" s="305"/>
      <c r="FY418" s="305"/>
      <c r="FZ418" s="305"/>
      <c r="GA418" s="305"/>
      <c r="GB418" s="305"/>
      <c r="GC418" s="305"/>
      <c r="GD418" s="305"/>
      <c r="GE418" s="305"/>
      <c r="GF418" s="305"/>
      <c r="GG418" s="305"/>
      <c r="GH418" s="305"/>
      <c r="GI418" s="305"/>
      <c r="GJ418" s="305"/>
      <c r="GK418" s="305"/>
      <c r="GL418" s="305"/>
      <c r="GM418" s="305"/>
      <c r="GN418" s="305"/>
      <c r="GO418" s="305"/>
      <c r="GP418" s="305"/>
      <c r="GQ418" s="305"/>
      <c r="GR418" s="305"/>
      <c r="GS418" s="305"/>
      <c r="GT418" s="305"/>
      <c r="GU418" s="305"/>
      <c r="GV418" s="305"/>
      <c r="GW418" s="305"/>
      <c r="GX418" s="305"/>
      <c r="GY418" s="305"/>
      <c r="GZ418" s="305"/>
      <c r="HA418" s="305"/>
      <c r="HB418" s="305"/>
      <c r="HC418" s="305"/>
      <c r="HD418" s="305"/>
      <c r="HE418" s="305"/>
      <c r="HF418" s="305"/>
      <c r="HG418" s="305"/>
      <c r="HH418" s="305"/>
      <c r="HI418" s="305"/>
      <c r="HJ418" s="305"/>
      <c r="HK418" s="305"/>
      <c r="HL418" s="305"/>
      <c r="HM418" s="305"/>
      <c r="HN418" s="305"/>
      <c r="HO418" s="305"/>
      <c r="HP418" s="305"/>
    </row>
    <row r="419" spans="1:8" s="9" customFormat="1" ht="30.75" customHeight="1" hidden="1" outlineLevel="1">
      <c r="A419" s="492"/>
      <c r="B419" s="319" t="s">
        <v>297</v>
      </c>
      <c r="C419" s="429" t="s">
        <v>298</v>
      </c>
      <c r="D419" s="320">
        <v>34</v>
      </c>
      <c r="E419" s="311"/>
      <c r="F419" s="320"/>
      <c r="G419" s="320"/>
      <c r="H419" s="316"/>
    </row>
    <row r="420" spans="1:8" s="9" customFormat="1" ht="30.75" customHeight="1" hidden="1" outlineLevel="1">
      <c r="A420" s="492"/>
      <c r="B420" s="319" t="s">
        <v>297</v>
      </c>
      <c r="C420" s="429" t="s">
        <v>299</v>
      </c>
      <c r="D420" s="320">
        <v>20</v>
      </c>
      <c r="E420" s="311"/>
      <c r="F420" s="320"/>
      <c r="G420" s="320"/>
      <c r="H420" s="316"/>
    </row>
    <row r="421" spans="1:8" s="9" customFormat="1" ht="30.75" customHeight="1" hidden="1" outlineLevel="1">
      <c r="A421" s="492"/>
      <c r="B421" s="319" t="s">
        <v>297</v>
      </c>
      <c r="C421" s="429" t="s">
        <v>300</v>
      </c>
      <c r="D421" s="320">
        <v>15</v>
      </c>
      <c r="E421" s="311"/>
      <c r="F421" s="320"/>
      <c r="G421" s="320"/>
      <c r="H421" s="316"/>
    </row>
    <row r="422" spans="1:8" s="9" customFormat="1" ht="30.75" customHeight="1" hidden="1" outlineLevel="1">
      <c r="A422" s="492"/>
      <c r="B422" s="319" t="s">
        <v>297</v>
      </c>
      <c r="C422" s="431" t="s">
        <v>301</v>
      </c>
      <c r="D422" s="319">
        <v>60</v>
      </c>
      <c r="E422" s="311"/>
      <c r="F422" s="320"/>
      <c r="G422" s="320"/>
      <c r="H422" s="316"/>
    </row>
    <row r="423" spans="1:8" s="9" customFormat="1" ht="30.75" customHeight="1" hidden="1" outlineLevel="1">
      <c r="A423" s="492"/>
      <c r="B423" s="319" t="s">
        <v>534</v>
      </c>
      <c r="C423" s="429" t="s">
        <v>374</v>
      </c>
      <c r="D423" s="320">
        <v>1</v>
      </c>
      <c r="E423" s="311"/>
      <c r="F423" s="320"/>
      <c r="G423" s="320"/>
      <c r="H423" s="316"/>
    </row>
    <row r="424" spans="1:8" s="9" customFormat="1" ht="30.75" customHeight="1" hidden="1" outlineLevel="1">
      <c r="A424" s="492"/>
      <c r="B424" s="319" t="s">
        <v>538</v>
      </c>
      <c r="C424" s="319" t="s">
        <v>536</v>
      </c>
      <c r="D424" s="320">
        <v>11</v>
      </c>
      <c r="E424" s="311"/>
      <c r="F424" s="320"/>
      <c r="G424" s="320"/>
      <c r="H424" s="316"/>
    </row>
    <row r="425" spans="1:8" s="9" customFormat="1" ht="30.75" customHeight="1" hidden="1" outlineLevel="1">
      <c r="A425" s="492"/>
      <c r="B425" s="319" t="s">
        <v>538</v>
      </c>
      <c r="C425" s="319" t="s">
        <v>537</v>
      </c>
      <c r="D425" s="320">
        <v>24</v>
      </c>
      <c r="E425" s="311"/>
      <c r="F425" s="320"/>
      <c r="G425" s="320"/>
      <c r="H425" s="316"/>
    </row>
    <row r="426" spans="1:8" s="9" customFormat="1" ht="30.75" customHeight="1" hidden="1" outlineLevel="1">
      <c r="A426" s="492"/>
      <c r="B426" s="319" t="s">
        <v>534</v>
      </c>
      <c r="C426" s="319" t="s">
        <v>535</v>
      </c>
      <c r="D426" s="320">
        <v>11</v>
      </c>
      <c r="E426" s="311"/>
      <c r="F426" s="320"/>
      <c r="G426" s="320"/>
      <c r="H426" s="316"/>
    </row>
    <row r="427" spans="1:8" s="9" customFormat="1" ht="30.75" customHeight="1" hidden="1" outlineLevel="1">
      <c r="A427" s="492"/>
      <c r="B427" s="319" t="s">
        <v>297</v>
      </c>
      <c r="C427" s="429" t="s">
        <v>552</v>
      </c>
      <c r="D427" s="320">
        <v>44</v>
      </c>
      <c r="E427" s="311"/>
      <c r="F427" s="320"/>
      <c r="G427" s="320"/>
      <c r="H427" s="316"/>
    </row>
    <row r="428" spans="1:8" s="9" customFormat="1" ht="30.75" customHeight="1" hidden="1" outlineLevel="1">
      <c r="A428" s="492"/>
      <c r="B428" s="319" t="s">
        <v>297</v>
      </c>
      <c r="C428" s="429" t="s">
        <v>302</v>
      </c>
      <c r="D428" s="320">
        <v>14</v>
      </c>
      <c r="E428" s="311"/>
      <c r="F428" s="320"/>
      <c r="G428" s="320"/>
      <c r="H428" s="316"/>
    </row>
    <row r="429" spans="1:8" s="26" customFormat="1" ht="33.75" customHeight="1" collapsed="1">
      <c r="A429" s="492"/>
      <c r="B429" s="438" t="s">
        <v>560</v>
      </c>
      <c r="C429" s="394">
        <f>C389+C393+C394+C408+C413+C418</f>
        <v>40</v>
      </c>
      <c r="D429" s="394">
        <f>D389+D393+D394+D408+D413+D418</f>
        <v>1056</v>
      </c>
      <c r="E429" s="311">
        <f>D429/C429</f>
        <v>26.4</v>
      </c>
      <c r="F429" s="394">
        <f>F389+F393+F394+F408+F413+F418</f>
        <v>0</v>
      </c>
      <c r="G429" s="394">
        <f>G389+G393+G394+G408+G413+G418</f>
        <v>0</v>
      </c>
      <c r="H429" s="312">
        <f>G429/D429</f>
        <v>0</v>
      </c>
    </row>
    <row r="430" spans="1:8" s="25" customFormat="1" ht="30.75" customHeight="1" hidden="1">
      <c r="A430" s="493" t="s">
        <v>562</v>
      </c>
      <c r="B430" s="309" t="s">
        <v>522</v>
      </c>
      <c r="C430" s="313">
        <v>16</v>
      </c>
      <c r="D430" s="342">
        <f>SUM(D431:D446)</f>
        <v>513</v>
      </c>
      <c r="E430" s="311">
        <f>D430/C430</f>
        <v>32.0625</v>
      </c>
      <c r="F430" s="342">
        <f>SUM(F431:F446)</f>
        <v>0</v>
      </c>
      <c r="G430" s="342">
        <f>SUM(G431:G446)</f>
        <v>0</v>
      </c>
      <c r="H430" s="316">
        <f>G430/D430</f>
        <v>0</v>
      </c>
    </row>
    <row r="431" spans="1:8" s="9" customFormat="1" ht="30.75" customHeight="1" hidden="1" outlineLevel="1">
      <c r="A431" s="490"/>
      <c r="B431" s="320" t="s">
        <v>522</v>
      </c>
      <c r="C431" s="318" t="s">
        <v>442</v>
      </c>
      <c r="D431" s="319">
        <v>97</v>
      </c>
      <c r="E431" s="311"/>
      <c r="F431" s="320"/>
      <c r="G431" s="320"/>
      <c r="H431" s="316"/>
    </row>
    <row r="432" spans="1:8" s="9" customFormat="1" ht="30.75" customHeight="1" hidden="1" outlineLevel="1">
      <c r="A432" s="490"/>
      <c r="B432" s="320" t="s">
        <v>522</v>
      </c>
      <c r="C432" s="318" t="s">
        <v>443</v>
      </c>
      <c r="D432" s="319">
        <v>47</v>
      </c>
      <c r="E432" s="311"/>
      <c r="F432" s="320"/>
      <c r="G432" s="320"/>
      <c r="H432" s="316"/>
    </row>
    <row r="433" spans="1:8" s="9" customFormat="1" ht="30.75" customHeight="1" hidden="1" outlineLevel="1">
      <c r="A433" s="490"/>
      <c r="B433" s="320" t="s">
        <v>522</v>
      </c>
      <c r="C433" s="318" t="s">
        <v>444</v>
      </c>
      <c r="D433" s="319">
        <v>19</v>
      </c>
      <c r="E433" s="311"/>
      <c r="F433" s="320"/>
      <c r="G433" s="320"/>
      <c r="H433" s="316"/>
    </row>
    <row r="434" spans="1:8" s="9" customFormat="1" ht="30.75" customHeight="1" hidden="1" outlineLevel="1">
      <c r="A434" s="490"/>
      <c r="B434" s="320" t="s">
        <v>522</v>
      </c>
      <c r="C434" s="318" t="s">
        <v>445</v>
      </c>
      <c r="D434" s="319">
        <v>16</v>
      </c>
      <c r="E434" s="311"/>
      <c r="F434" s="320"/>
      <c r="G434" s="320"/>
      <c r="H434" s="316"/>
    </row>
    <row r="435" spans="1:8" s="9" customFormat="1" ht="30.75" customHeight="1" hidden="1" outlineLevel="1">
      <c r="A435" s="490"/>
      <c r="B435" s="320" t="s">
        <v>522</v>
      </c>
      <c r="C435" s="318" t="s">
        <v>371</v>
      </c>
      <c r="D435" s="319">
        <v>33</v>
      </c>
      <c r="E435" s="311"/>
      <c r="F435" s="320"/>
      <c r="G435" s="320"/>
      <c r="H435" s="316"/>
    </row>
    <row r="436" spans="1:8" s="9" customFormat="1" ht="30.75" customHeight="1" hidden="1" outlineLevel="1">
      <c r="A436" s="490"/>
      <c r="B436" s="320" t="s">
        <v>522</v>
      </c>
      <c r="C436" s="318" t="s">
        <v>447</v>
      </c>
      <c r="D436" s="319">
        <v>10</v>
      </c>
      <c r="E436" s="311"/>
      <c r="F436" s="320"/>
      <c r="G436" s="320"/>
      <c r="H436" s="316"/>
    </row>
    <row r="437" spans="1:8" s="9" customFormat="1" ht="30.75" customHeight="1" hidden="1" outlineLevel="1">
      <c r="A437" s="490"/>
      <c r="B437" s="320" t="s">
        <v>522</v>
      </c>
      <c r="C437" s="318" t="s">
        <v>448</v>
      </c>
      <c r="D437" s="319">
        <v>73</v>
      </c>
      <c r="E437" s="311"/>
      <c r="F437" s="320"/>
      <c r="G437" s="320"/>
      <c r="H437" s="316"/>
    </row>
    <row r="438" spans="1:8" s="9" customFormat="1" ht="30.75" customHeight="1" hidden="1" outlineLevel="1">
      <c r="A438" s="490"/>
      <c r="B438" s="320" t="s">
        <v>522</v>
      </c>
      <c r="C438" s="318" t="s">
        <v>449</v>
      </c>
      <c r="D438" s="319">
        <v>10</v>
      </c>
      <c r="E438" s="311"/>
      <c r="F438" s="320"/>
      <c r="G438" s="320"/>
      <c r="H438" s="316"/>
    </row>
    <row r="439" spans="1:8" s="9" customFormat="1" ht="30.75" customHeight="1" hidden="1" outlineLevel="1">
      <c r="A439" s="490"/>
      <c r="B439" s="320" t="s">
        <v>522</v>
      </c>
      <c r="C439" s="318" t="s">
        <v>450</v>
      </c>
      <c r="D439" s="319">
        <v>51</v>
      </c>
      <c r="E439" s="311"/>
      <c r="F439" s="320"/>
      <c r="G439" s="320"/>
      <c r="H439" s="316"/>
    </row>
    <row r="440" spans="1:8" s="9" customFormat="1" ht="30.75" customHeight="1" hidden="1" outlineLevel="1">
      <c r="A440" s="490"/>
      <c r="B440" s="320" t="s">
        <v>522</v>
      </c>
      <c r="C440" s="318" t="s">
        <v>451</v>
      </c>
      <c r="D440" s="319">
        <v>19</v>
      </c>
      <c r="E440" s="311"/>
      <c r="F440" s="320"/>
      <c r="G440" s="320"/>
      <c r="H440" s="316"/>
    </row>
    <row r="441" spans="1:8" s="9" customFormat="1" ht="30.75" customHeight="1" hidden="1" outlineLevel="1">
      <c r="A441" s="490"/>
      <c r="B441" s="320" t="s">
        <v>522</v>
      </c>
      <c r="C441" s="318" t="s">
        <v>452</v>
      </c>
      <c r="D441" s="319">
        <v>15</v>
      </c>
      <c r="E441" s="311"/>
      <c r="F441" s="320"/>
      <c r="G441" s="320"/>
      <c r="H441" s="316"/>
    </row>
    <row r="442" spans="1:8" s="9" customFormat="1" ht="30.75" customHeight="1" hidden="1" outlineLevel="1">
      <c r="A442" s="490"/>
      <c r="B442" s="320" t="s">
        <v>522</v>
      </c>
      <c r="C442" s="318" t="s">
        <v>453</v>
      </c>
      <c r="D442" s="319">
        <v>27</v>
      </c>
      <c r="E442" s="311"/>
      <c r="F442" s="320"/>
      <c r="G442" s="320"/>
      <c r="H442" s="316"/>
    </row>
    <row r="443" spans="1:8" s="9" customFormat="1" ht="30.75" customHeight="1" hidden="1" outlineLevel="1">
      <c r="A443" s="490"/>
      <c r="B443" s="320" t="s">
        <v>522</v>
      </c>
      <c r="C443" s="318" t="s">
        <v>454</v>
      </c>
      <c r="D443" s="319">
        <v>30</v>
      </c>
      <c r="E443" s="311"/>
      <c r="F443" s="320"/>
      <c r="G443" s="320"/>
      <c r="H443" s="316"/>
    </row>
    <row r="444" spans="1:8" s="9" customFormat="1" ht="30.75" customHeight="1" hidden="1" outlineLevel="1">
      <c r="A444" s="490"/>
      <c r="B444" s="320" t="s">
        <v>522</v>
      </c>
      <c r="C444" s="407" t="s">
        <v>455</v>
      </c>
      <c r="D444" s="319">
        <v>20</v>
      </c>
      <c r="E444" s="311"/>
      <c r="F444" s="320"/>
      <c r="G444" s="320"/>
      <c r="H444" s="316"/>
    </row>
    <row r="445" spans="1:8" s="9" customFormat="1" ht="30.75" customHeight="1" hidden="1" outlineLevel="1">
      <c r="A445" s="490"/>
      <c r="B445" s="320" t="s">
        <v>522</v>
      </c>
      <c r="C445" s="318" t="s">
        <v>456</v>
      </c>
      <c r="D445" s="319">
        <v>10</v>
      </c>
      <c r="E445" s="311"/>
      <c r="F445" s="320"/>
      <c r="G445" s="320"/>
      <c r="H445" s="316"/>
    </row>
    <row r="446" spans="1:8" s="9" customFormat="1" ht="30.75" customHeight="1" hidden="1" outlineLevel="1">
      <c r="A446" s="490"/>
      <c r="B446" s="320" t="s">
        <v>522</v>
      </c>
      <c r="C446" s="318" t="s">
        <v>457</v>
      </c>
      <c r="D446" s="319">
        <v>36</v>
      </c>
      <c r="E446" s="311"/>
      <c r="F446" s="320"/>
      <c r="G446" s="320"/>
      <c r="H446" s="316"/>
    </row>
    <row r="447" spans="1:8" s="9" customFormat="1" ht="30.75" customHeight="1" hidden="1" collapsed="1">
      <c r="A447" s="490"/>
      <c r="B447" s="309" t="s">
        <v>523</v>
      </c>
      <c r="C447" s="313">
        <v>4</v>
      </c>
      <c r="D447" s="342">
        <f>SUM(D448:D451)</f>
        <v>99</v>
      </c>
      <c r="E447" s="311">
        <f>D447/C447</f>
        <v>24.75</v>
      </c>
      <c r="F447" s="315">
        <v>0</v>
      </c>
      <c r="G447" s="315">
        <v>0</v>
      </c>
      <c r="H447" s="316">
        <v>0</v>
      </c>
    </row>
    <row r="448" spans="1:8" s="9" customFormat="1" ht="30.75" customHeight="1" hidden="1" outlineLevel="1">
      <c r="A448" s="490"/>
      <c r="B448" s="320" t="s">
        <v>523</v>
      </c>
      <c r="C448" s="318" t="s">
        <v>445</v>
      </c>
      <c r="D448" s="319">
        <v>36</v>
      </c>
      <c r="E448" s="311"/>
      <c r="F448" s="320"/>
      <c r="G448" s="320"/>
      <c r="H448" s="316"/>
    </row>
    <row r="449" spans="1:8" s="9" customFormat="1" ht="30.75" customHeight="1" hidden="1" outlineLevel="1">
      <c r="A449" s="490"/>
      <c r="B449" s="320" t="s">
        <v>523</v>
      </c>
      <c r="C449" s="318" t="s">
        <v>458</v>
      </c>
      <c r="D449" s="319">
        <v>10</v>
      </c>
      <c r="E449" s="311"/>
      <c r="F449" s="320"/>
      <c r="G449" s="320"/>
      <c r="H449" s="316"/>
    </row>
    <row r="450" spans="1:8" s="9" customFormat="1" ht="30.75" customHeight="1" hidden="1" outlineLevel="1">
      <c r="A450" s="490"/>
      <c r="B450" s="320" t="s">
        <v>523</v>
      </c>
      <c r="C450" s="318" t="s">
        <v>459</v>
      </c>
      <c r="D450" s="319">
        <v>11</v>
      </c>
      <c r="E450" s="311"/>
      <c r="F450" s="320"/>
      <c r="G450" s="320"/>
      <c r="H450" s="316"/>
    </row>
    <row r="451" spans="1:8" s="9" customFormat="1" ht="30.75" customHeight="1" hidden="1" outlineLevel="1">
      <c r="A451" s="490"/>
      <c r="B451" s="320" t="s">
        <v>523</v>
      </c>
      <c r="C451" s="318" t="s">
        <v>460</v>
      </c>
      <c r="D451" s="319">
        <v>42</v>
      </c>
      <c r="E451" s="311"/>
      <c r="F451" s="320"/>
      <c r="G451" s="320"/>
      <c r="H451" s="316"/>
    </row>
    <row r="452" spans="1:8" s="9" customFormat="1" ht="30.75" customHeight="1" hidden="1" collapsed="1">
      <c r="A452" s="490"/>
      <c r="B452" s="309" t="s">
        <v>544</v>
      </c>
      <c r="C452" s="313">
        <v>5</v>
      </c>
      <c r="D452" s="342">
        <f>SUM(D453:D457)</f>
        <v>78</v>
      </c>
      <c r="E452" s="311">
        <f>D452/C452</f>
        <v>15.6</v>
      </c>
      <c r="F452" s="439">
        <v>0</v>
      </c>
      <c r="G452" s="439">
        <v>0</v>
      </c>
      <c r="H452" s="316">
        <v>0</v>
      </c>
    </row>
    <row r="453" spans="1:8" s="9" customFormat="1" ht="30.75" customHeight="1" hidden="1" outlineLevel="1">
      <c r="A453" s="490"/>
      <c r="B453" s="320" t="s">
        <v>544</v>
      </c>
      <c r="C453" s="318" t="s">
        <v>461</v>
      </c>
      <c r="D453" s="319">
        <v>16</v>
      </c>
      <c r="E453" s="311"/>
      <c r="F453" s="320"/>
      <c r="G453" s="320"/>
      <c r="H453" s="316"/>
    </row>
    <row r="454" spans="1:8" s="9" customFormat="1" ht="30.75" customHeight="1" hidden="1" outlineLevel="1">
      <c r="A454" s="490"/>
      <c r="B454" s="320" t="s">
        <v>544</v>
      </c>
      <c r="C454" s="318" t="s">
        <v>462</v>
      </c>
      <c r="D454" s="319">
        <v>15</v>
      </c>
      <c r="E454" s="311"/>
      <c r="F454" s="320"/>
      <c r="G454" s="320"/>
      <c r="H454" s="316"/>
    </row>
    <row r="455" spans="1:8" s="9" customFormat="1" ht="30.75" customHeight="1" hidden="1" outlineLevel="1">
      <c r="A455" s="490"/>
      <c r="B455" s="320" t="s">
        <v>544</v>
      </c>
      <c r="C455" s="318" t="s">
        <v>431</v>
      </c>
      <c r="D455" s="319">
        <v>15</v>
      </c>
      <c r="E455" s="311"/>
      <c r="F455" s="320"/>
      <c r="G455" s="320"/>
      <c r="H455" s="316"/>
    </row>
    <row r="456" spans="1:8" s="9" customFormat="1" ht="30.75" customHeight="1" hidden="1" outlineLevel="1">
      <c r="A456" s="490"/>
      <c r="B456" s="320" t="s">
        <v>544</v>
      </c>
      <c r="C456" s="318" t="s">
        <v>463</v>
      </c>
      <c r="D456" s="319">
        <v>11</v>
      </c>
      <c r="E456" s="311"/>
      <c r="F456" s="320"/>
      <c r="G456" s="320"/>
      <c r="H456" s="316"/>
    </row>
    <row r="457" spans="1:8" s="9" customFormat="1" ht="30.75" customHeight="1" hidden="1" outlineLevel="1">
      <c r="A457" s="490"/>
      <c r="B457" s="320" t="s">
        <v>544</v>
      </c>
      <c r="C457" s="318" t="s">
        <v>464</v>
      </c>
      <c r="D457" s="319">
        <v>21</v>
      </c>
      <c r="E457" s="311"/>
      <c r="F457" s="320"/>
      <c r="G457" s="320"/>
      <c r="H457" s="316"/>
    </row>
    <row r="458" spans="1:8" s="9" customFormat="1" ht="30.75" customHeight="1" hidden="1" collapsed="1">
      <c r="A458" s="490"/>
      <c r="B458" s="309" t="s">
        <v>545</v>
      </c>
      <c r="C458" s="313">
        <v>5</v>
      </c>
      <c r="D458" s="342">
        <f>SUM(D459:D463)</f>
        <v>106</v>
      </c>
      <c r="E458" s="311">
        <f>D458/C458</f>
        <v>21.2</v>
      </c>
      <c r="F458" s="315">
        <v>0</v>
      </c>
      <c r="G458" s="315">
        <v>0</v>
      </c>
      <c r="H458" s="316">
        <v>0</v>
      </c>
    </row>
    <row r="459" spans="1:8" s="9" customFormat="1" ht="30.75" customHeight="1" hidden="1" outlineLevel="1">
      <c r="A459" s="490"/>
      <c r="B459" s="320" t="s">
        <v>545</v>
      </c>
      <c r="C459" s="318" t="s">
        <v>465</v>
      </c>
      <c r="D459" s="319">
        <v>32</v>
      </c>
      <c r="E459" s="311"/>
      <c r="F459" s="320"/>
      <c r="G459" s="320"/>
      <c r="H459" s="316"/>
    </row>
    <row r="460" spans="1:8" s="9" customFormat="1" ht="30.75" customHeight="1" hidden="1" outlineLevel="1">
      <c r="A460" s="490"/>
      <c r="B460" s="320" t="s">
        <v>545</v>
      </c>
      <c r="C460" s="318" t="s">
        <v>467</v>
      </c>
      <c r="D460" s="319">
        <v>15</v>
      </c>
      <c r="E460" s="311"/>
      <c r="F460" s="320"/>
      <c r="G460" s="320"/>
      <c r="H460" s="316"/>
    </row>
    <row r="461" spans="1:8" s="9" customFormat="1" ht="30.75" customHeight="1" hidden="1" outlineLevel="1">
      <c r="A461" s="490"/>
      <c r="B461" s="320" t="s">
        <v>545</v>
      </c>
      <c r="C461" s="318" t="s">
        <v>183</v>
      </c>
      <c r="D461" s="319">
        <v>23</v>
      </c>
      <c r="E461" s="311"/>
      <c r="F461" s="320"/>
      <c r="G461" s="320"/>
      <c r="H461" s="316"/>
    </row>
    <row r="462" spans="1:8" s="9" customFormat="1" ht="30.75" customHeight="1" hidden="1" outlineLevel="1">
      <c r="A462" s="490"/>
      <c r="B462" s="320" t="s">
        <v>545</v>
      </c>
      <c r="C462" s="318" t="s">
        <v>144</v>
      </c>
      <c r="D462" s="319">
        <v>22</v>
      </c>
      <c r="E462" s="311"/>
      <c r="F462" s="320"/>
      <c r="G462" s="320"/>
      <c r="H462" s="316"/>
    </row>
    <row r="463" spans="1:8" s="9" customFormat="1" ht="30.75" customHeight="1" hidden="1" outlineLevel="1">
      <c r="A463" s="490"/>
      <c r="B463" s="320" t="s">
        <v>545</v>
      </c>
      <c r="C463" s="407" t="s">
        <v>145</v>
      </c>
      <c r="D463" s="377">
        <v>14</v>
      </c>
      <c r="E463" s="311"/>
      <c r="F463" s="320"/>
      <c r="G463" s="320"/>
      <c r="H463" s="316"/>
    </row>
    <row r="464" spans="1:8" s="56" customFormat="1" ht="30.75" customHeight="1" hidden="1" collapsed="1">
      <c r="A464" s="490"/>
      <c r="B464" s="440" t="s">
        <v>303</v>
      </c>
      <c r="C464" s="313">
        <v>18</v>
      </c>
      <c r="D464" s="441">
        <f>SUM(D465:D482)</f>
        <v>655</v>
      </c>
      <c r="E464" s="311">
        <f>D464/C464</f>
        <v>36.388888888888886</v>
      </c>
      <c r="F464" s="315">
        <v>0</v>
      </c>
      <c r="G464" s="315">
        <v>0</v>
      </c>
      <c r="H464" s="316">
        <v>0</v>
      </c>
    </row>
    <row r="465" spans="1:8" s="56" customFormat="1" ht="30.75" customHeight="1" hidden="1" outlineLevel="1">
      <c r="A465" s="490"/>
      <c r="B465" s="442" t="s">
        <v>303</v>
      </c>
      <c r="C465" s="443" t="s">
        <v>304</v>
      </c>
      <c r="D465" s="444">
        <v>40</v>
      </c>
      <c r="E465" s="311"/>
      <c r="F465" s="315"/>
      <c r="G465" s="315"/>
      <c r="H465" s="316"/>
    </row>
    <row r="466" spans="1:8" s="56" customFormat="1" ht="30.75" customHeight="1" hidden="1" outlineLevel="1">
      <c r="A466" s="490"/>
      <c r="B466" s="442" t="s">
        <v>303</v>
      </c>
      <c r="C466" s="443" t="s">
        <v>305</v>
      </c>
      <c r="D466" s="444">
        <v>14</v>
      </c>
      <c r="E466" s="311"/>
      <c r="F466" s="315"/>
      <c r="G466" s="315"/>
      <c r="H466" s="316"/>
    </row>
    <row r="467" spans="1:8" s="56" customFormat="1" ht="30.75" customHeight="1" hidden="1" outlineLevel="1">
      <c r="A467" s="490"/>
      <c r="B467" s="442" t="s">
        <v>303</v>
      </c>
      <c r="C467" s="443" t="s">
        <v>306</v>
      </c>
      <c r="D467" s="444">
        <v>23</v>
      </c>
      <c r="E467" s="311"/>
      <c r="F467" s="315"/>
      <c r="G467" s="315"/>
      <c r="H467" s="316"/>
    </row>
    <row r="468" spans="1:8" s="56" customFormat="1" ht="30.75" customHeight="1" hidden="1" outlineLevel="1">
      <c r="A468" s="490"/>
      <c r="B468" s="442" t="s">
        <v>303</v>
      </c>
      <c r="C468" s="443" t="s">
        <v>307</v>
      </c>
      <c r="D468" s="444">
        <v>14</v>
      </c>
      <c r="E468" s="311"/>
      <c r="F468" s="315"/>
      <c r="G468" s="315"/>
      <c r="H468" s="316"/>
    </row>
    <row r="469" spans="1:8" s="56" customFormat="1" ht="30.75" customHeight="1" hidden="1" outlineLevel="1">
      <c r="A469" s="490"/>
      <c r="B469" s="442" t="s">
        <v>303</v>
      </c>
      <c r="C469" s="443" t="s">
        <v>308</v>
      </c>
      <c r="D469" s="444">
        <v>47</v>
      </c>
      <c r="E469" s="311"/>
      <c r="F469" s="315"/>
      <c r="G469" s="315"/>
      <c r="H469" s="316"/>
    </row>
    <row r="470" spans="1:8" s="56" customFormat="1" ht="30.75" customHeight="1" hidden="1" outlineLevel="1">
      <c r="A470" s="490"/>
      <c r="B470" s="442" t="s">
        <v>303</v>
      </c>
      <c r="C470" s="443" t="s">
        <v>309</v>
      </c>
      <c r="D470" s="444">
        <v>67</v>
      </c>
      <c r="E470" s="311"/>
      <c r="F470" s="315"/>
      <c r="G470" s="315"/>
      <c r="H470" s="316"/>
    </row>
    <row r="471" spans="1:8" s="56" customFormat="1" ht="30.75" customHeight="1" hidden="1" outlineLevel="1">
      <c r="A471" s="490"/>
      <c r="B471" s="442" t="s">
        <v>303</v>
      </c>
      <c r="C471" s="443" t="s">
        <v>510</v>
      </c>
      <c r="D471" s="444">
        <v>140</v>
      </c>
      <c r="E471" s="311"/>
      <c r="F471" s="315"/>
      <c r="G471" s="315"/>
      <c r="H471" s="316"/>
    </row>
    <row r="472" spans="1:8" s="56" customFormat="1" ht="30.75" customHeight="1" hidden="1" outlineLevel="1">
      <c r="A472" s="490"/>
      <c r="B472" s="442" t="s">
        <v>303</v>
      </c>
      <c r="C472" s="443" t="s">
        <v>310</v>
      </c>
      <c r="D472" s="444">
        <v>89</v>
      </c>
      <c r="E472" s="311"/>
      <c r="F472" s="315"/>
      <c r="G472" s="315"/>
      <c r="H472" s="316"/>
    </row>
    <row r="473" spans="1:8" s="56" customFormat="1" ht="30.75" customHeight="1" hidden="1" outlineLevel="1">
      <c r="A473" s="490"/>
      <c r="B473" s="442" t="s">
        <v>303</v>
      </c>
      <c r="C473" s="443" t="s">
        <v>311</v>
      </c>
      <c r="D473" s="444">
        <v>66</v>
      </c>
      <c r="E473" s="311"/>
      <c r="F473" s="315"/>
      <c r="G473" s="315"/>
      <c r="H473" s="316"/>
    </row>
    <row r="474" spans="1:8" s="56" customFormat="1" ht="30.75" customHeight="1" hidden="1" outlineLevel="1">
      <c r="A474" s="490"/>
      <c r="B474" s="442" t="s">
        <v>303</v>
      </c>
      <c r="C474" s="443" t="s">
        <v>312</v>
      </c>
      <c r="D474" s="444">
        <v>19</v>
      </c>
      <c r="E474" s="311"/>
      <c r="F474" s="315"/>
      <c r="G474" s="315"/>
      <c r="H474" s="316"/>
    </row>
    <row r="475" spans="1:8" s="56" customFormat="1" ht="30.75" customHeight="1" hidden="1" outlineLevel="1">
      <c r="A475" s="490"/>
      <c r="B475" s="442" t="s">
        <v>303</v>
      </c>
      <c r="C475" s="443" t="s">
        <v>313</v>
      </c>
      <c r="D475" s="444">
        <v>17</v>
      </c>
      <c r="E475" s="311"/>
      <c r="F475" s="315"/>
      <c r="G475" s="315"/>
      <c r="H475" s="316"/>
    </row>
    <row r="476" spans="1:8" s="56" customFormat="1" ht="30.75" customHeight="1" hidden="1" outlineLevel="1">
      <c r="A476" s="490"/>
      <c r="B476" s="442" t="s">
        <v>303</v>
      </c>
      <c r="C476" s="443" t="s">
        <v>374</v>
      </c>
      <c r="D476" s="444">
        <v>3</v>
      </c>
      <c r="E476" s="311"/>
      <c r="F476" s="315"/>
      <c r="G476" s="315"/>
      <c r="H476" s="316"/>
    </row>
    <row r="477" spans="1:8" s="56" customFormat="1" ht="30.75" customHeight="1" hidden="1" outlineLevel="1">
      <c r="A477" s="490"/>
      <c r="B477" s="442" t="s">
        <v>303</v>
      </c>
      <c r="C477" s="443" t="s">
        <v>314</v>
      </c>
      <c r="D477" s="444">
        <v>12</v>
      </c>
      <c r="E477" s="311"/>
      <c r="F477" s="315"/>
      <c r="G477" s="315"/>
      <c r="H477" s="316"/>
    </row>
    <row r="478" spans="1:8" s="56" customFormat="1" ht="30.75" customHeight="1" hidden="1" outlineLevel="1">
      <c r="A478" s="490"/>
      <c r="B478" s="442" t="s">
        <v>303</v>
      </c>
      <c r="C478" s="443" t="s">
        <v>315</v>
      </c>
      <c r="D478" s="444">
        <v>14</v>
      </c>
      <c r="E478" s="311"/>
      <c r="F478" s="315"/>
      <c r="G478" s="315"/>
      <c r="H478" s="316"/>
    </row>
    <row r="479" spans="1:8" s="56" customFormat="1" ht="30.75" customHeight="1" hidden="1" outlineLevel="1">
      <c r="A479" s="490"/>
      <c r="B479" s="442" t="s">
        <v>303</v>
      </c>
      <c r="C479" s="443" t="s">
        <v>316</v>
      </c>
      <c r="D479" s="444">
        <v>37</v>
      </c>
      <c r="E479" s="311"/>
      <c r="F479" s="315"/>
      <c r="G479" s="315"/>
      <c r="H479" s="316"/>
    </row>
    <row r="480" spans="1:8" s="56" customFormat="1" ht="30.75" customHeight="1" hidden="1" outlineLevel="1">
      <c r="A480" s="490"/>
      <c r="B480" s="442" t="s">
        <v>303</v>
      </c>
      <c r="C480" s="443" t="s">
        <v>317</v>
      </c>
      <c r="D480" s="444">
        <v>10</v>
      </c>
      <c r="E480" s="311"/>
      <c r="F480" s="315"/>
      <c r="G480" s="315"/>
      <c r="H480" s="316"/>
    </row>
    <row r="481" spans="1:8" s="56" customFormat="1" ht="30.75" customHeight="1" hidden="1" outlineLevel="1">
      <c r="A481" s="490"/>
      <c r="B481" s="442" t="s">
        <v>303</v>
      </c>
      <c r="C481" s="443" t="s">
        <v>318</v>
      </c>
      <c r="D481" s="444">
        <v>15</v>
      </c>
      <c r="E481" s="311"/>
      <c r="F481" s="315"/>
      <c r="G481" s="315"/>
      <c r="H481" s="316"/>
    </row>
    <row r="482" spans="1:8" s="56" customFormat="1" ht="30.75" customHeight="1" hidden="1" outlineLevel="1">
      <c r="A482" s="490"/>
      <c r="B482" s="442" t="s">
        <v>303</v>
      </c>
      <c r="C482" s="443" t="s">
        <v>319</v>
      </c>
      <c r="D482" s="444">
        <v>28</v>
      </c>
      <c r="E482" s="311"/>
      <c r="F482" s="315"/>
      <c r="G482" s="315"/>
      <c r="H482" s="316"/>
    </row>
    <row r="483" spans="1:8" s="9" customFormat="1" ht="30.75" customHeight="1" hidden="1" collapsed="1">
      <c r="A483" s="490"/>
      <c r="B483" s="395" t="s">
        <v>578</v>
      </c>
      <c r="C483" s="313">
        <v>17</v>
      </c>
      <c r="D483" s="314">
        <f>SUM(D484:D500)</f>
        <v>609</v>
      </c>
      <c r="E483" s="311">
        <f>D483/C483</f>
        <v>35.8235294117647</v>
      </c>
      <c r="F483" s="315">
        <v>0</v>
      </c>
      <c r="G483" s="315">
        <v>0</v>
      </c>
      <c r="H483" s="316">
        <v>0</v>
      </c>
    </row>
    <row r="484" spans="1:8" s="9" customFormat="1" ht="30.75" customHeight="1" hidden="1" outlineLevel="1">
      <c r="A484" s="490"/>
      <c r="B484" s="322" t="s">
        <v>386</v>
      </c>
      <c r="C484" s="321" t="s">
        <v>387</v>
      </c>
      <c r="D484" s="320">
        <v>52</v>
      </c>
      <c r="E484" s="311"/>
      <c r="F484" s="320"/>
      <c r="G484" s="320"/>
      <c r="H484" s="316"/>
    </row>
    <row r="485" spans="1:8" s="27" customFormat="1" ht="30.75" customHeight="1" hidden="1" outlineLevel="1">
      <c r="A485" s="490"/>
      <c r="B485" s="322" t="s">
        <v>386</v>
      </c>
      <c r="C485" s="445" t="s">
        <v>388</v>
      </c>
      <c r="D485" s="320">
        <v>20</v>
      </c>
      <c r="E485" s="311"/>
      <c r="F485" s="320"/>
      <c r="G485" s="320"/>
      <c r="H485" s="316"/>
    </row>
    <row r="486" spans="1:8" s="27" customFormat="1" ht="30.75" customHeight="1" hidden="1" outlineLevel="1">
      <c r="A486" s="490"/>
      <c r="B486" s="322" t="s">
        <v>386</v>
      </c>
      <c r="C486" s="445" t="s">
        <v>389</v>
      </c>
      <c r="D486" s="320">
        <v>15</v>
      </c>
      <c r="E486" s="311"/>
      <c r="F486" s="320"/>
      <c r="G486" s="320"/>
      <c r="H486" s="316"/>
    </row>
    <row r="487" spans="1:8" s="27" customFormat="1" ht="30.75" customHeight="1" hidden="1" outlineLevel="1">
      <c r="A487" s="490"/>
      <c r="B487" s="322" t="s">
        <v>386</v>
      </c>
      <c r="C487" s="445" t="s">
        <v>390</v>
      </c>
      <c r="D487" s="320">
        <v>30</v>
      </c>
      <c r="E487" s="311"/>
      <c r="F487" s="320"/>
      <c r="G487" s="320"/>
      <c r="H487" s="316"/>
    </row>
    <row r="488" spans="1:8" s="27" customFormat="1" ht="30.75" customHeight="1" hidden="1" outlineLevel="1">
      <c r="A488" s="490"/>
      <c r="B488" s="322" t="s">
        <v>386</v>
      </c>
      <c r="C488" s="446" t="s">
        <v>391</v>
      </c>
      <c r="D488" s="319">
        <v>254</v>
      </c>
      <c r="E488" s="311"/>
      <c r="F488" s="320"/>
      <c r="G488" s="320"/>
      <c r="H488" s="316"/>
    </row>
    <row r="489" spans="1:8" s="9" customFormat="1" ht="30.75" customHeight="1" hidden="1" outlineLevel="1">
      <c r="A489" s="490"/>
      <c r="B489" s="322" t="s">
        <v>386</v>
      </c>
      <c r="C489" s="446" t="s">
        <v>392</v>
      </c>
      <c r="D489" s="320">
        <v>22</v>
      </c>
      <c r="E489" s="311"/>
      <c r="F489" s="320"/>
      <c r="G489" s="320"/>
      <c r="H489" s="316"/>
    </row>
    <row r="490" spans="1:8" s="9" customFormat="1" ht="30.75" customHeight="1" hidden="1" outlineLevel="1">
      <c r="A490" s="490"/>
      <c r="B490" s="322" t="s">
        <v>386</v>
      </c>
      <c r="C490" s="446" t="s">
        <v>393</v>
      </c>
      <c r="D490" s="320">
        <v>33</v>
      </c>
      <c r="E490" s="311"/>
      <c r="F490" s="320"/>
      <c r="G490" s="320"/>
      <c r="H490" s="316"/>
    </row>
    <row r="491" spans="1:8" s="27" customFormat="1" ht="30.75" customHeight="1" hidden="1" outlineLevel="1">
      <c r="A491" s="490"/>
      <c r="B491" s="322" t="s">
        <v>386</v>
      </c>
      <c r="C491" s="445" t="s">
        <v>394</v>
      </c>
      <c r="D491" s="320">
        <v>11</v>
      </c>
      <c r="E491" s="311"/>
      <c r="F491" s="320"/>
      <c r="G491" s="320"/>
      <c r="H491" s="316"/>
    </row>
    <row r="492" spans="1:8" s="9" customFormat="1" ht="30.75" customHeight="1" hidden="1" outlineLevel="1">
      <c r="A492" s="490"/>
      <c r="B492" s="322" t="s">
        <v>386</v>
      </c>
      <c r="C492" s="321" t="s">
        <v>395</v>
      </c>
      <c r="D492" s="320">
        <v>39</v>
      </c>
      <c r="E492" s="311"/>
      <c r="F492" s="320"/>
      <c r="G492" s="320"/>
      <c r="H492" s="316"/>
    </row>
    <row r="493" spans="1:8" s="27" customFormat="1" ht="30.75" customHeight="1" hidden="1" outlineLevel="1">
      <c r="A493" s="490"/>
      <c r="B493" s="322" t="s">
        <v>386</v>
      </c>
      <c r="C493" s="318" t="s">
        <v>396</v>
      </c>
      <c r="D493" s="320">
        <v>32</v>
      </c>
      <c r="E493" s="311"/>
      <c r="F493" s="320"/>
      <c r="G493" s="320"/>
      <c r="H493" s="316"/>
    </row>
    <row r="494" spans="1:8" s="27" customFormat="1" ht="30.75" customHeight="1" hidden="1" outlineLevel="1">
      <c r="A494" s="490"/>
      <c r="B494" s="322" t="s">
        <v>397</v>
      </c>
      <c r="C494" s="321" t="s">
        <v>398</v>
      </c>
      <c r="D494" s="320">
        <v>11</v>
      </c>
      <c r="E494" s="311"/>
      <c r="F494" s="320"/>
      <c r="G494" s="320"/>
      <c r="H494" s="316"/>
    </row>
    <row r="495" spans="1:8" s="9" customFormat="1" ht="30.75" customHeight="1" hidden="1" outlineLevel="1">
      <c r="A495" s="490"/>
      <c r="B495" s="322" t="s">
        <v>399</v>
      </c>
      <c r="C495" s="321" t="s">
        <v>400</v>
      </c>
      <c r="D495" s="320">
        <v>22</v>
      </c>
      <c r="E495" s="311"/>
      <c r="F495" s="320"/>
      <c r="G495" s="320"/>
      <c r="H495" s="316"/>
    </row>
    <row r="496" spans="1:8" s="27" customFormat="1" ht="30.75" customHeight="1" hidden="1" outlineLevel="1">
      <c r="A496" s="490"/>
      <c r="B496" s="322" t="s">
        <v>397</v>
      </c>
      <c r="C496" s="321" t="s">
        <v>402</v>
      </c>
      <c r="D496" s="320">
        <v>21</v>
      </c>
      <c r="E496" s="311"/>
      <c r="F496" s="320"/>
      <c r="G496" s="320"/>
      <c r="H496" s="316"/>
    </row>
    <row r="497" spans="1:8" s="27" customFormat="1" ht="30.75" customHeight="1" hidden="1" outlineLevel="1">
      <c r="A497" s="490"/>
      <c r="B497" s="322" t="s">
        <v>401</v>
      </c>
      <c r="C497" s="321" t="s">
        <v>403</v>
      </c>
      <c r="D497" s="320">
        <v>11</v>
      </c>
      <c r="E497" s="311"/>
      <c r="F497" s="320"/>
      <c r="G497" s="320"/>
      <c r="H497" s="316"/>
    </row>
    <row r="498" spans="1:8" s="9" customFormat="1" ht="30.75" customHeight="1" hidden="1" outlineLevel="1">
      <c r="A498" s="490"/>
      <c r="B498" s="322" t="s">
        <v>404</v>
      </c>
      <c r="C498" s="321" t="s">
        <v>405</v>
      </c>
      <c r="D498" s="320">
        <v>13</v>
      </c>
      <c r="E498" s="311"/>
      <c r="F498" s="320"/>
      <c r="G498" s="320"/>
      <c r="H498" s="316"/>
    </row>
    <row r="499" spans="1:8" s="9" customFormat="1" ht="30.75" customHeight="1" hidden="1" outlineLevel="1">
      <c r="A499" s="490"/>
      <c r="B499" s="322" t="s">
        <v>404</v>
      </c>
      <c r="C499" s="321" t="s">
        <v>406</v>
      </c>
      <c r="D499" s="320">
        <v>11</v>
      </c>
      <c r="E499" s="311"/>
      <c r="F499" s="320"/>
      <c r="G499" s="320"/>
      <c r="H499" s="316"/>
    </row>
    <row r="500" spans="1:8" s="9" customFormat="1" ht="30.75" customHeight="1" hidden="1" outlineLevel="1">
      <c r="A500" s="490"/>
      <c r="B500" s="322" t="s">
        <v>386</v>
      </c>
      <c r="C500" s="321" t="s">
        <v>407</v>
      </c>
      <c r="D500" s="320">
        <v>12</v>
      </c>
      <c r="E500" s="311"/>
      <c r="F500" s="320"/>
      <c r="G500" s="320"/>
      <c r="H500" s="316"/>
    </row>
    <row r="501" spans="1:8" s="9" customFormat="1" ht="30.75" customHeight="1" hidden="1" collapsed="1">
      <c r="A501" s="490"/>
      <c r="B501" s="395" t="s">
        <v>579</v>
      </c>
      <c r="C501" s="313">
        <v>14</v>
      </c>
      <c r="D501" s="314">
        <f>SUM(D502:D515)</f>
        <v>476</v>
      </c>
      <c r="E501" s="311">
        <f>D501/C501</f>
        <v>34</v>
      </c>
      <c r="F501" s="315">
        <v>0</v>
      </c>
      <c r="G501" s="315">
        <v>0</v>
      </c>
      <c r="H501" s="316">
        <v>0</v>
      </c>
    </row>
    <row r="502" spans="1:8" s="9" customFormat="1" ht="30.75" customHeight="1" hidden="1" outlineLevel="1">
      <c r="A502" s="490"/>
      <c r="B502" s="322" t="s">
        <v>408</v>
      </c>
      <c r="C502" s="321" t="s">
        <v>244</v>
      </c>
      <c r="D502" s="320">
        <v>16</v>
      </c>
      <c r="E502" s="311"/>
      <c r="F502" s="320"/>
      <c r="G502" s="320"/>
      <c r="H502" s="316"/>
    </row>
    <row r="503" spans="1:8" s="25" customFormat="1" ht="30.75" customHeight="1" hidden="1" outlineLevel="1">
      <c r="A503" s="490"/>
      <c r="B503" s="322" t="s">
        <v>409</v>
      </c>
      <c r="C503" s="447" t="s">
        <v>410</v>
      </c>
      <c r="D503" s="320">
        <v>41</v>
      </c>
      <c r="E503" s="311"/>
      <c r="F503" s="309"/>
      <c r="G503" s="309"/>
      <c r="H503" s="312"/>
    </row>
    <row r="504" spans="1:8" s="27" customFormat="1" ht="30.75" customHeight="1" hidden="1" outlineLevel="1">
      <c r="A504" s="490"/>
      <c r="B504" s="322" t="s">
        <v>408</v>
      </c>
      <c r="C504" s="447" t="s">
        <v>411</v>
      </c>
      <c r="D504" s="320">
        <v>37</v>
      </c>
      <c r="E504" s="311"/>
      <c r="F504" s="320"/>
      <c r="G504" s="320"/>
      <c r="H504" s="316"/>
    </row>
    <row r="505" spans="1:8" s="27" customFormat="1" ht="30.75" customHeight="1" hidden="1" outlineLevel="1">
      <c r="A505" s="490"/>
      <c r="B505" s="322" t="s">
        <v>408</v>
      </c>
      <c r="C505" s="447" t="s">
        <v>412</v>
      </c>
      <c r="D505" s="320">
        <v>31</v>
      </c>
      <c r="E505" s="311"/>
      <c r="F505" s="320"/>
      <c r="G505" s="320"/>
      <c r="H505" s="316"/>
    </row>
    <row r="506" spans="1:8" s="27" customFormat="1" ht="30.75" customHeight="1" hidden="1" outlineLevel="1">
      <c r="A506" s="490"/>
      <c r="B506" s="322" t="s">
        <v>408</v>
      </c>
      <c r="C506" s="448" t="s">
        <v>413</v>
      </c>
      <c r="D506" s="320">
        <v>10</v>
      </c>
      <c r="E506" s="311"/>
      <c r="F506" s="320"/>
      <c r="G506" s="320"/>
      <c r="H506" s="316"/>
    </row>
    <row r="507" spans="1:8" s="27" customFormat="1" ht="30.75" customHeight="1" hidden="1" outlineLevel="1">
      <c r="A507" s="490"/>
      <c r="B507" s="322" t="s">
        <v>408</v>
      </c>
      <c r="C507" s="448" t="s">
        <v>414</v>
      </c>
      <c r="D507" s="320">
        <v>10</v>
      </c>
      <c r="E507" s="311"/>
      <c r="F507" s="320"/>
      <c r="G507" s="320"/>
      <c r="H507" s="316"/>
    </row>
    <row r="508" spans="1:8" s="27" customFormat="1" ht="30.75" customHeight="1" hidden="1" outlineLevel="1">
      <c r="A508" s="490"/>
      <c r="B508" s="322" t="s">
        <v>408</v>
      </c>
      <c r="C508" s="448" t="s">
        <v>415</v>
      </c>
      <c r="D508" s="320">
        <v>64</v>
      </c>
      <c r="E508" s="311"/>
      <c r="F508" s="320"/>
      <c r="G508" s="320"/>
      <c r="H508" s="316"/>
    </row>
    <row r="509" spans="1:8" s="27" customFormat="1" ht="30.75" customHeight="1" hidden="1" outlineLevel="1">
      <c r="A509" s="490"/>
      <c r="B509" s="322" t="s">
        <v>408</v>
      </c>
      <c r="C509" s="449" t="s">
        <v>416</v>
      </c>
      <c r="D509" s="320">
        <v>34</v>
      </c>
      <c r="E509" s="311"/>
      <c r="F509" s="320"/>
      <c r="G509" s="320"/>
      <c r="H509" s="316"/>
    </row>
    <row r="510" spans="1:8" s="27" customFormat="1" ht="30.75" customHeight="1" hidden="1" outlineLevel="1">
      <c r="A510" s="490"/>
      <c r="B510" s="322" t="s">
        <v>408</v>
      </c>
      <c r="C510" s="449" t="s">
        <v>417</v>
      </c>
      <c r="D510" s="320">
        <v>10</v>
      </c>
      <c r="E510" s="311"/>
      <c r="F510" s="320"/>
      <c r="G510" s="320"/>
      <c r="H510" s="316"/>
    </row>
    <row r="511" spans="1:8" s="27" customFormat="1" ht="30.75" customHeight="1" hidden="1" outlineLevel="1">
      <c r="A511" s="490"/>
      <c r="B511" s="322" t="s">
        <v>408</v>
      </c>
      <c r="C511" s="321" t="s">
        <v>418</v>
      </c>
      <c r="D511" s="320">
        <v>86</v>
      </c>
      <c r="E511" s="311"/>
      <c r="F511" s="320"/>
      <c r="G511" s="320"/>
      <c r="H511" s="316"/>
    </row>
    <row r="512" spans="1:8" s="27" customFormat="1" ht="30.75" customHeight="1" hidden="1" outlineLevel="1">
      <c r="A512" s="490"/>
      <c r="B512" s="322" t="s">
        <v>408</v>
      </c>
      <c r="C512" s="321" t="s">
        <v>419</v>
      </c>
      <c r="D512" s="320">
        <v>50</v>
      </c>
      <c r="E512" s="311"/>
      <c r="F512" s="320"/>
      <c r="G512" s="320"/>
      <c r="H512" s="316"/>
    </row>
    <row r="513" spans="1:8" s="27" customFormat="1" ht="30.75" customHeight="1" hidden="1" outlineLevel="1">
      <c r="A513" s="490"/>
      <c r="B513" s="322" t="s">
        <v>408</v>
      </c>
      <c r="C513" s="318" t="s">
        <v>420</v>
      </c>
      <c r="D513" s="320">
        <v>60</v>
      </c>
      <c r="E513" s="311"/>
      <c r="F513" s="320"/>
      <c r="G513" s="320"/>
      <c r="H513" s="316"/>
    </row>
    <row r="514" spans="1:8" s="27" customFormat="1" ht="30.75" customHeight="1" hidden="1" outlineLevel="1">
      <c r="A514" s="490"/>
      <c r="B514" s="322" t="s">
        <v>408</v>
      </c>
      <c r="C514" s="321" t="s">
        <v>421</v>
      </c>
      <c r="D514" s="320">
        <v>17</v>
      </c>
      <c r="E514" s="311"/>
      <c r="F514" s="320"/>
      <c r="G514" s="320"/>
      <c r="H514" s="316"/>
    </row>
    <row r="515" spans="1:8" s="27" customFormat="1" ht="30.75" customHeight="1" hidden="1" outlineLevel="1">
      <c r="A515" s="490"/>
      <c r="B515" s="322" t="s">
        <v>408</v>
      </c>
      <c r="C515" s="321" t="s">
        <v>422</v>
      </c>
      <c r="D515" s="320">
        <v>10</v>
      </c>
      <c r="E515" s="311"/>
      <c r="F515" s="320"/>
      <c r="G515" s="320"/>
      <c r="H515" s="316"/>
    </row>
    <row r="516" spans="1:8" s="9" customFormat="1" ht="30.75" customHeight="1" hidden="1" collapsed="1">
      <c r="A516" s="490"/>
      <c r="B516" s="395" t="s">
        <v>580</v>
      </c>
      <c r="C516" s="313">
        <v>16</v>
      </c>
      <c r="D516" s="314">
        <f>SUM(D517:D532)</f>
        <v>717</v>
      </c>
      <c r="E516" s="311">
        <f>D516/C516</f>
        <v>44.8125</v>
      </c>
      <c r="F516" s="314">
        <f>SUM(F517:F532)</f>
        <v>0</v>
      </c>
      <c r="G516" s="314">
        <f>SUM(G517:G532)</f>
        <v>0</v>
      </c>
      <c r="H516" s="316">
        <f>G516/D516</f>
        <v>0</v>
      </c>
    </row>
    <row r="517" spans="1:8" s="27" customFormat="1" ht="30.75" customHeight="1" hidden="1" outlineLevel="1">
      <c r="A517" s="490"/>
      <c r="B517" s="319" t="s">
        <v>423</v>
      </c>
      <c r="C517" s="450" t="s">
        <v>424</v>
      </c>
      <c r="D517" s="320">
        <v>58</v>
      </c>
      <c r="E517" s="311"/>
      <c r="F517" s="320"/>
      <c r="G517" s="320"/>
      <c r="H517" s="316"/>
    </row>
    <row r="518" spans="1:8" s="27" customFormat="1" ht="30.75" customHeight="1" hidden="1" outlineLevel="1">
      <c r="A518" s="490"/>
      <c r="B518" s="319" t="s">
        <v>423</v>
      </c>
      <c r="C518" s="450" t="s">
        <v>425</v>
      </c>
      <c r="D518" s="320">
        <v>82</v>
      </c>
      <c r="E518" s="311"/>
      <c r="F518" s="320"/>
      <c r="G518" s="320"/>
      <c r="H518" s="316"/>
    </row>
    <row r="519" spans="1:8" s="27" customFormat="1" ht="30.75" customHeight="1" hidden="1" outlineLevel="1">
      <c r="A519" s="490"/>
      <c r="B519" s="319" t="s">
        <v>423</v>
      </c>
      <c r="C519" s="450" t="s">
        <v>426</v>
      </c>
      <c r="D519" s="320">
        <v>34</v>
      </c>
      <c r="E519" s="311"/>
      <c r="F519" s="320"/>
      <c r="G519" s="320"/>
      <c r="H519" s="316"/>
    </row>
    <row r="520" spans="1:8" s="27" customFormat="1" ht="30.75" customHeight="1" hidden="1" outlineLevel="1">
      <c r="A520" s="490"/>
      <c r="B520" s="319" t="s">
        <v>423</v>
      </c>
      <c r="C520" s="450" t="s">
        <v>427</v>
      </c>
      <c r="D520" s="320">
        <v>20</v>
      </c>
      <c r="E520" s="311"/>
      <c r="F520" s="320"/>
      <c r="G520" s="320"/>
      <c r="H520" s="316"/>
    </row>
    <row r="521" spans="1:8" s="27" customFormat="1" ht="30.75" customHeight="1" hidden="1" outlineLevel="1">
      <c r="A521" s="490"/>
      <c r="B521" s="319" t="s">
        <v>423</v>
      </c>
      <c r="C521" s="450" t="s">
        <v>428</v>
      </c>
      <c r="D521" s="320">
        <v>50</v>
      </c>
      <c r="E521" s="311"/>
      <c r="F521" s="320"/>
      <c r="G521" s="320"/>
      <c r="H521" s="316"/>
    </row>
    <row r="522" spans="1:8" s="27" customFormat="1" ht="30.75" customHeight="1" hidden="1" outlineLevel="1">
      <c r="A522" s="490"/>
      <c r="B522" s="319" t="s">
        <v>423</v>
      </c>
      <c r="C522" s="450" t="s">
        <v>554</v>
      </c>
      <c r="D522" s="320">
        <v>58</v>
      </c>
      <c r="E522" s="311"/>
      <c r="F522" s="320"/>
      <c r="G522" s="320"/>
      <c r="H522" s="316"/>
    </row>
    <row r="523" spans="1:8" s="27" customFormat="1" ht="30.75" customHeight="1" hidden="1" outlineLevel="1">
      <c r="A523" s="490"/>
      <c r="B523" s="319" t="s">
        <v>435</v>
      </c>
      <c r="C523" s="321" t="s">
        <v>429</v>
      </c>
      <c r="D523" s="320">
        <v>14</v>
      </c>
      <c r="E523" s="311"/>
      <c r="F523" s="320"/>
      <c r="G523" s="320"/>
      <c r="H523" s="316"/>
    </row>
    <row r="524" spans="1:8" s="27" customFormat="1" ht="30.75" customHeight="1" hidden="1" outlineLevel="1">
      <c r="A524" s="490"/>
      <c r="B524" s="319" t="s">
        <v>435</v>
      </c>
      <c r="C524" s="323" t="s">
        <v>430</v>
      </c>
      <c r="D524" s="320">
        <v>17</v>
      </c>
      <c r="E524" s="311"/>
      <c r="F524" s="320"/>
      <c r="G524" s="320"/>
      <c r="H524" s="316"/>
    </row>
    <row r="525" spans="1:8" s="27" customFormat="1" ht="30.75" customHeight="1" hidden="1" outlineLevel="1">
      <c r="A525" s="490"/>
      <c r="B525" s="319" t="s">
        <v>435</v>
      </c>
      <c r="C525" s="321" t="s">
        <v>431</v>
      </c>
      <c r="D525" s="320">
        <v>11</v>
      </c>
      <c r="E525" s="311"/>
      <c r="F525" s="320"/>
      <c r="G525" s="320"/>
      <c r="H525" s="316"/>
    </row>
    <row r="526" spans="1:8" s="27" customFormat="1" ht="30.75" customHeight="1" hidden="1" outlineLevel="1">
      <c r="A526" s="490"/>
      <c r="B526" s="319" t="s">
        <v>435</v>
      </c>
      <c r="C526" s="321" t="s">
        <v>433</v>
      </c>
      <c r="D526" s="320">
        <v>23</v>
      </c>
      <c r="E526" s="311"/>
      <c r="F526" s="320"/>
      <c r="G526" s="320"/>
      <c r="H526" s="316"/>
    </row>
    <row r="527" spans="1:8" s="27" customFormat="1" ht="30.75" customHeight="1" hidden="1" outlineLevel="1">
      <c r="A527" s="490"/>
      <c r="B527" s="319" t="s">
        <v>435</v>
      </c>
      <c r="C527" s="321" t="s">
        <v>434</v>
      </c>
      <c r="D527" s="320">
        <v>160</v>
      </c>
      <c r="E527" s="311"/>
      <c r="F527" s="320"/>
      <c r="G527" s="320"/>
      <c r="H527" s="316"/>
    </row>
    <row r="528" spans="1:8" s="27" customFormat="1" ht="30.75" customHeight="1" hidden="1" outlineLevel="1">
      <c r="A528" s="490"/>
      <c r="B528" s="319" t="s">
        <v>436</v>
      </c>
      <c r="C528" s="321" t="s">
        <v>437</v>
      </c>
      <c r="D528" s="320">
        <v>25</v>
      </c>
      <c r="E528" s="311"/>
      <c r="F528" s="320"/>
      <c r="G528" s="320"/>
      <c r="H528" s="316"/>
    </row>
    <row r="529" spans="1:8" s="27" customFormat="1" ht="30.75" customHeight="1" hidden="1" outlineLevel="1">
      <c r="A529" s="490"/>
      <c r="B529" s="319" t="s">
        <v>436</v>
      </c>
      <c r="C529" s="321" t="s">
        <v>438</v>
      </c>
      <c r="D529" s="320">
        <v>25</v>
      </c>
      <c r="E529" s="311"/>
      <c r="F529" s="320"/>
      <c r="G529" s="320"/>
      <c r="H529" s="316"/>
    </row>
    <row r="530" spans="1:8" s="27" customFormat="1" ht="30.75" customHeight="1" hidden="1" outlineLevel="1">
      <c r="A530" s="490"/>
      <c r="B530" s="319" t="s">
        <v>423</v>
      </c>
      <c r="C530" s="321" t="s">
        <v>439</v>
      </c>
      <c r="D530" s="320">
        <v>25</v>
      </c>
      <c r="E530" s="311"/>
      <c r="F530" s="320"/>
      <c r="G530" s="320"/>
      <c r="H530" s="316"/>
    </row>
    <row r="531" spans="1:8" s="27" customFormat="1" ht="30.75" customHeight="1" hidden="1" outlineLevel="1">
      <c r="A531" s="490"/>
      <c r="B531" s="319" t="s">
        <v>423</v>
      </c>
      <c r="C531" s="321" t="s">
        <v>440</v>
      </c>
      <c r="D531" s="320">
        <v>15</v>
      </c>
      <c r="E531" s="311"/>
      <c r="F531" s="320"/>
      <c r="G531" s="320"/>
      <c r="H531" s="316"/>
    </row>
    <row r="532" spans="1:8" s="27" customFormat="1" ht="30.75" customHeight="1" hidden="1" outlineLevel="1">
      <c r="A532" s="490"/>
      <c r="B532" s="319" t="s">
        <v>423</v>
      </c>
      <c r="C532" s="321" t="s">
        <v>238</v>
      </c>
      <c r="D532" s="320">
        <v>100</v>
      </c>
      <c r="E532" s="311"/>
      <c r="F532" s="320"/>
      <c r="G532" s="320"/>
      <c r="H532" s="316"/>
    </row>
    <row r="533" spans="1:8" s="56" customFormat="1" ht="30.75" customHeight="1" hidden="1" collapsed="1">
      <c r="A533" s="490"/>
      <c r="B533" s="440" t="s">
        <v>320</v>
      </c>
      <c r="C533" s="313">
        <v>12</v>
      </c>
      <c r="D533" s="441">
        <f>SUM(D534:D545)</f>
        <v>366</v>
      </c>
      <c r="E533" s="311">
        <f>D533/C533</f>
        <v>30.5</v>
      </c>
      <c r="F533" s="315">
        <v>0</v>
      </c>
      <c r="G533" s="315">
        <v>0</v>
      </c>
      <c r="H533" s="316">
        <v>0</v>
      </c>
    </row>
    <row r="534" spans="1:8" s="56" customFormat="1" ht="30.75" customHeight="1" hidden="1" outlineLevel="1">
      <c r="A534" s="490"/>
      <c r="B534" s="442" t="s">
        <v>320</v>
      </c>
      <c r="C534" s="443" t="s">
        <v>321</v>
      </c>
      <c r="D534" s="444">
        <v>65</v>
      </c>
      <c r="E534" s="311"/>
      <c r="F534" s="315"/>
      <c r="G534" s="315"/>
      <c r="H534" s="316"/>
    </row>
    <row r="535" spans="1:8" s="56" customFormat="1" ht="30.75" customHeight="1" hidden="1" outlineLevel="1">
      <c r="A535" s="490"/>
      <c r="B535" s="442" t="s">
        <v>320</v>
      </c>
      <c r="C535" s="443" t="s">
        <v>322</v>
      </c>
      <c r="D535" s="444">
        <v>20</v>
      </c>
      <c r="E535" s="311"/>
      <c r="F535" s="315"/>
      <c r="G535" s="315"/>
      <c r="H535" s="316"/>
    </row>
    <row r="536" spans="1:8" s="56" customFormat="1" ht="30.75" customHeight="1" hidden="1" outlineLevel="1">
      <c r="A536" s="490"/>
      <c r="B536" s="442" t="s">
        <v>323</v>
      </c>
      <c r="C536" s="443" t="s">
        <v>324</v>
      </c>
      <c r="D536" s="444">
        <v>20</v>
      </c>
      <c r="E536" s="311"/>
      <c r="F536" s="315"/>
      <c r="G536" s="315"/>
      <c r="H536" s="316"/>
    </row>
    <row r="537" spans="1:8" s="56" customFormat="1" ht="30.75" customHeight="1" hidden="1" outlineLevel="1">
      <c r="A537" s="490"/>
      <c r="B537" s="442" t="s">
        <v>323</v>
      </c>
      <c r="C537" s="443" t="s">
        <v>325</v>
      </c>
      <c r="D537" s="444">
        <v>66</v>
      </c>
      <c r="E537" s="311"/>
      <c r="F537" s="315"/>
      <c r="G537" s="315"/>
      <c r="H537" s="316"/>
    </row>
    <row r="538" spans="1:8" s="56" customFormat="1" ht="30.75" customHeight="1" hidden="1" outlineLevel="1">
      <c r="A538" s="490"/>
      <c r="B538" s="442" t="s">
        <v>320</v>
      </c>
      <c r="C538" s="443" t="s">
        <v>326</v>
      </c>
      <c r="D538" s="444">
        <v>11</v>
      </c>
      <c r="E538" s="311"/>
      <c r="F538" s="315"/>
      <c r="G538" s="315"/>
      <c r="H538" s="316"/>
    </row>
    <row r="539" spans="1:8" s="56" customFormat="1" ht="30.75" customHeight="1" hidden="1" outlineLevel="1">
      <c r="A539" s="490"/>
      <c r="B539" s="442" t="s">
        <v>320</v>
      </c>
      <c r="C539" s="443" t="s">
        <v>327</v>
      </c>
      <c r="D539" s="444">
        <v>25</v>
      </c>
      <c r="E539" s="311"/>
      <c r="F539" s="315"/>
      <c r="G539" s="315"/>
      <c r="H539" s="316"/>
    </row>
    <row r="540" spans="1:8" s="56" customFormat="1" ht="30.75" customHeight="1" hidden="1" outlineLevel="1">
      <c r="A540" s="490"/>
      <c r="B540" s="442" t="s">
        <v>320</v>
      </c>
      <c r="C540" s="443" t="s">
        <v>328</v>
      </c>
      <c r="D540" s="444">
        <v>50</v>
      </c>
      <c r="E540" s="311"/>
      <c r="F540" s="315"/>
      <c r="G540" s="315"/>
      <c r="H540" s="316"/>
    </row>
    <row r="541" spans="1:8" s="56" customFormat="1" ht="30.75" customHeight="1" hidden="1" outlineLevel="1">
      <c r="A541" s="490"/>
      <c r="B541" s="442" t="s">
        <v>320</v>
      </c>
      <c r="C541" s="443" t="s">
        <v>329</v>
      </c>
      <c r="D541" s="444">
        <v>29</v>
      </c>
      <c r="E541" s="311"/>
      <c r="F541" s="315"/>
      <c r="G541" s="315"/>
      <c r="H541" s="316"/>
    </row>
    <row r="542" spans="1:8" s="56" customFormat="1" ht="30.75" customHeight="1" hidden="1" outlineLevel="1">
      <c r="A542" s="490"/>
      <c r="B542" s="442" t="s">
        <v>323</v>
      </c>
      <c r="C542" s="443" t="s">
        <v>330</v>
      </c>
      <c r="D542" s="444">
        <v>16</v>
      </c>
      <c r="E542" s="311"/>
      <c r="F542" s="315"/>
      <c r="G542" s="315"/>
      <c r="H542" s="316"/>
    </row>
    <row r="543" spans="1:8" s="56" customFormat="1" ht="30.75" customHeight="1" hidden="1" outlineLevel="1">
      <c r="A543" s="490"/>
      <c r="B543" s="442" t="s">
        <v>323</v>
      </c>
      <c r="C543" s="443" t="s">
        <v>331</v>
      </c>
      <c r="D543" s="444">
        <v>46</v>
      </c>
      <c r="E543" s="311"/>
      <c r="F543" s="315"/>
      <c r="G543" s="315"/>
      <c r="H543" s="316"/>
    </row>
    <row r="544" spans="1:8" s="56" customFormat="1" ht="30.75" customHeight="1" hidden="1" outlineLevel="1">
      <c r="A544" s="490"/>
      <c r="B544" s="442" t="s">
        <v>323</v>
      </c>
      <c r="C544" s="443" t="s">
        <v>332</v>
      </c>
      <c r="D544" s="444">
        <v>8</v>
      </c>
      <c r="E544" s="311"/>
      <c r="F544" s="315"/>
      <c r="G544" s="315"/>
      <c r="H544" s="316"/>
    </row>
    <row r="545" spans="1:8" s="56" customFormat="1" ht="30.75" customHeight="1" hidden="1" outlineLevel="1">
      <c r="A545" s="490"/>
      <c r="B545" s="442" t="s">
        <v>323</v>
      </c>
      <c r="C545" s="443" t="s">
        <v>333</v>
      </c>
      <c r="D545" s="444">
        <v>10</v>
      </c>
      <c r="E545" s="311"/>
      <c r="F545" s="315"/>
      <c r="G545" s="315"/>
      <c r="H545" s="316"/>
    </row>
    <row r="546" spans="1:8" s="56" customFormat="1" ht="30.75" customHeight="1" hidden="1" collapsed="1">
      <c r="A546" s="490"/>
      <c r="B546" s="440" t="s">
        <v>549</v>
      </c>
      <c r="C546" s="313">
        <v>5</v>
      </c>
      <c r="D546" s="441">
        <f>SUM(D547:D551)</f>
        <v>672</v>
      </c>
      <c r="E546" s="311">
        <f>D546/C546</f>
        <v>134.4</v>
      </c>
      <c r="F546" s="441"/>
      <c r="G546" s="441"/>
      <c r="H546" s="327">
        <f>G546/D546</f>
        <v>0</v>
      </c>
    </row>
    <row r="547" spans="1:8" s="56" customFormat="1" ht="30.75" customHeight="1" hidden="1" outlineLevel="1">
      <c r="A547" s="490"/>
      <c r="B547" s="442" t="s">
        <v>549</v>
      </c>
      <c r="C547" s="443" t="s">
        <v>553</v>
      </c>
      <c r="D547" s="444">
        <v>87</v>
      </c>
      <c r="E547" s="311"/>
      <c r="F547" s="315"/>
      <c r="G547" s="444"/>
      <c r="H547" s="316"/>
    </row>
    <row r="548" spans="1:8" s="56" customFormat="1" ht="30.75" customHeight="1" hidden="1" outlineLevel="1">
      <c r="A548" s="490"/>
      <c r="B548" s="442" t="s">
        <v>549</v>
      </c>
      <c r="C548" s="443" t="s">
        <v>334</v>
      </c>
      <c r="D548" s="444">
        <v>197</v>
      </c>
      <c r="E548" s="311"/>
      <c r="F548" s="315"/>
      <c r="G548" s="444"/>
      <c r="H548" s="316"/>
    </row>
    <row r="549" spans="1:8" s="56" customFormat="1" ht="30.75" customHeight="1" hidden="1" outlineLevel="1">
      <c r="A549" s="490"/>
      <c r="B549" s="442" t="s">
        <v>549</v>
      </c>
      <c r="C549" s="443" t="s">
        <v>335</v>
      </c>
      <c r="D549" s="444">
        <v>358</v>
      </c>
      <c r="E549" s="311"/>
      <c r="F549" s="315"/>
      <c r="G549" s="315"/>
      <c r="H549" s="316"/>
    </row>
    <row r="550" spans="1:8" s="56" customFormat="1" ht="30.75" customHeight="1" hidden="1" outlineLevel="1">
      <c r="A550" s="490"/>
      <c r="B550" s="442" t="s">
        <v>549</v>
      </c>
      <c r="C550" s="443" t="s">
        <v>336</v>
      </c>
      <c r="D550" s="444">
        <v>11</v>
      </c>
      <c r="E550" s="311"/>
      <c r="F550" s="315"/>
      <c r="G550" s="315"/>
      <c r="H550" s="316"/>
    </row>
    <row r="551" spans="1:8" s="56" customFormat="1" ht="30.75" customHeight="1" hidden="1" outlineLevel="1">
      <c r="A551" s="490"/>
      <c r="B551" s="442" t="s">
        <v>549</v>
      </c>
      <c r="C551" s="443" t="s">
        <v>337</v>
      </c>
      <c r="D551" s="444">
        <v>19</v>
      </c>
      <c r="E551" s="311"/>
      <c r="F551" s="315"/>
      <c r="G551" s="315"/>
      <c r="H551" s="316"/>
    </row>
    <row r="552" spans="1:8" s="56" customFormat="1" ht="30.75" customHeight="1" hidden="1" collapsed="1">
      <c r="A552" s="490"/>
      <c r="B552" s="440" t="s">
        <v>338</v>
      </c>
      <c r="C552" s="313">
        <v>9</v>
      </c>
      <c r="D552" s="441">
        <f>SUM(D553:D561)</f>
        <v>180</v>
      </c>
      <c r="E552" s="311">
        <f>D552/C552</f>
        <v>20</v>
      </c>
      <c r="F552" s="441">
        <f>SUM(F553:F561)</f>
        <v>0</v>
      </c>
      <c r="G552" s="441">
        <f>SUM(G553:G561)</f>
        <v>0</v>
      </c>
      <c r="H552" s="327">
        <f>G552/D552</f>
        <v>0</v>
      </c>
    </row>
    <row r="553" spans="1:8" s="56" customFormat="1" ht="30.75" customHeight="1" hidden="1" outlineLevel="1">
      <c r="A553" s="490"/>
      <c r="B553" s="442" t="s">
        <v>338</v>
      </c>
      <c r="C553" s="443" t="s">
        <v>374</v>
      </c>
      <c r="D553" s="444">
        <v>1</v>
      </c>
      <c r="E553" s="311"/>
      <c r="F553" s="315"/>
      <c r="G553" s="315"/>
      <c r="H553" s="316"/>
    </row>
    <row r="554" spans="1:8" s="56" customFormat="1" ht="30.75" customHeight="1" hidden="1" outlineLevel="1">
      <c r="A554" s="490"/>
      <c r="B554" s="442" t="s">
        <v>338</v>
      </c>
      <c r="C554" s="443" t="s">
        <v>339</v>
      </c>
      <c r="D554" s="444">
        <v>13</v>
      </c>
      <c r="E554" s="311"/>
      <c r="F554" s="315"/>
      <c r="G554" s="315"/>
      <c r="H554" s="316"/>
    </row>
    <row r="555" spans="1:8" s="56" customFormat="1" ht="30.75" customHeight="1" hidden="1" outlineLevel="1">
      <c r="A555" s="490"/>
      <c r="B555" s="442" t="s">
        <v>338</v>
      </c>
      <c r="C555" s="443" t="s">
        <v>340</v>
      </c>
      <c r="D555" s="444">
        <v>52</v>
      </c>
      <c r="E555" s="311"/>
      <c r="F555" s="315"/>
      <c r="G555" s="315"/>
      <c r="H555" s="316"/>
    </row>
    <row r="556" spans="1:8" s="56" customFormat="1" ht="30.75" customHeight="1" hidden="1" outlineLevel="1">
      <c r="A556" s="490"/>
      <c r="B556" s="442" t="s">
        <v>338</v>
      </c>
      <c r="C556" s="443" t="s">
        <v>341</v>
      </c>
      <c r="D556" s="444">
        <v>32</v>
      </c>
      <c r="E556" s="311"/>
      <c r="F556" s="315"/>
      <c r="G556" s="315"/>
      <c r="H556" s="316"/>
    </row>
    <row r="557" spans="1:8" s="56" customFormat="1" ht="30.75" customHeight="1" hidden="1" outlineLevel="1">
      <c r="A557" s="490"/>
      <c r="B557" s="442" t="s">
        <v>338</v>
      </c>
      <c r="C557" s="443" t="s">
        <v>342</v>
      </c>
      <c r="D557" s="444">
        <v>12</v>
      </c>
      <c r="E557" s="311"/>
      <c r="F557" s="315"/>
      <c r="G557" s="315"/>
      <c r="H557" s="316"/>
    </row>
    <row r="558" spans="1:8" s="56" customFormat="1" ht="30.75" customHeight="1" hidden="1" outlineLevel="1">
      <c r="A558" s="490"/>
      <c r="B558" s="442" t="s">
        <v>338</v>
      </c>
      <c r="C558" s="443" t="s">
        <v>343</v>
      </c>
      <c r="D558" s="444">
        <v>17</v>
      </c>
      <c r="E558" s="311"/>
      <c r="F558" s="315"/>
      <c r="G558" s="315"/>
      <c r="H558" s="316"/>
    </row>
    <row r="559" spans="1:8" s="56" customFormat="1" ht="30.75" customHeight="1" hidden="1" outlineLevel="1">
      <c r="A559" s="490"/>
      <c r="B559" s="442" t="s">
        <v>338</v>
      </c>
      <c r="C559" s="443" t="s">
        <v>344</v>
      </c>
      <c r="D559" s="444">
        <v>20</v>
      </c>
      <c r="E559" s="311"/>
      <c r="F559" s="315"/>
      <c r="G559" s="315"/>
      <c r="H559" s="316"/>
    </row>
    <row r="560" spans="1:8" s="56" customFormat="1" ht="30.75" customHeight="1" hidden="1" outlineLevel="1">
      <c r="A560" s="490"/>
      <c r="B560" s="442" t="s">
        <v>338</v>
      </c>
      <c r="C560" s="443" t="s">
        <v>345</v>
      </c>
      <c r="D560" s="444">
        <v>15</v>
      </c>
      <c r="E560" s="311"/>
      <c r="F560" s="315"/>
      <c r="G560" s="315"/>
      <c r="H560" s="316"/>
    </row>
    <row r="561" spans="1:8" s="56" customFormat="1" ht="30.75" customHeight="1" hidden="1" outlineLevel="1">
      <c r="A561" s="490"/>
      <c r="B561" s="442" t="s">
        <v>338</v>
      </c>
      <c r="C561" s="443" t="s">
        <v>346</v>
      </c>
      <c r="D561" s="444">
        <v>18</v>
      </c>
      <c r="E561" s="311"/>
      <c r="F561" s="315"/>
      <c r="G561" s="315"/>
      <c r="H561" s="316"/>
    </row>
    <row r="562" spans="1:8" s="56" customFormat="1" ht="30.75" customHeight="1" hidden="1" collapsed="1">
      <c r="A562" s="490"/>
      <c r="B562" s="440" t="s">
        <v>347</v>
      </c>
      <c r="C562" s="313">
        <v>8</v>
      </c>
      <c r="D562" s="441">
        <f>SUM(D563:D570)</f>
        <v>289</v>
      </c>
      <c r="E562" s="311">
        <f>D562/C562</f>
        <v>36.125</v>
      </c>
      <c r="F562" s="441">
        <f>SUM(F563:F570)</f>
        <v>0</v>
      </c>
      <c r="G562" s="441">
        <f>SUM(G563:G570)</f>
        <v>0</v>
      </c>
      <c r="H562" s="327">
        <f>G562/D562</f>
        <v>0</v>
      </c>
    </row>
    <row r="563" spans="1:8" s="56" customFormat="1" ht="30.75" customHeight="1" hidden="1" outlineLevel="1">
      <c r="A563" s="490"/>
      <c r="B563" s="442" t="s">
        <v>347</v>
      </c>
      <c r="C563" s="443" t="s">
        <v>334</v>
      </c>
      <c r="D563" s="444">
        <v>8</v>
      </c>
      <c r="E563" s="311"/>
      <c r="F563" s="315"/>
      <c r="G563" s="315"/>
      <c r="H563" s="316"/>
    </row>
    <row r="564" spans="1:8" s="56" customFormat="1" ht="30.75" customHeight="1" hidden="1" outlineLevel="1">
      <c r="A564" s="490"/>
      <c r="B564" s="442" t="s">
        <v>347</v>
      </c>
      <c r="C564" s="443" t="s">
        <v>348</v>
      </c>
      <c r="D564" s="444">
        <v>27</v>
      </c>
      <c r="E564" s="311"/>
      <c r="F564" s="315"/>
      <c r="G564" s="315"/>
      <c r="H564" s="316"/>
    </row>
    <row r="565" spans="1:8" s="56" customFormat="1" ht="30.75" customHeight="1" hidden="1" outlineLevel="1">
      <c r="A565" s="490"/>
      <c r="B565" s="442" t="s">
        <v>347</v>
      </c>
      <c r="C565" s="443" t="s">
        <v>349</v>
      </c>
      <c r="D565" s="444">
        <v>129</v>
      </c>
      <c r="E565" s="311"/>
      <c r="F565" s="315"/>
      <c r="G565" s="315"/>
      <c r="H565" s="316"/>
    </row>
    <row r="566" spans="1:8" s="56" customFormat="1" ht="30.75" customHeight="1" hidden="1" outlineLevel="1">
      <c r="A566" s="490"/>
      <c r="B566" s="442" t="s">
        <v>347</v>
      </c>
      <c r="C566" s="443" t="s">
        <v>350</v>
      </c>
      <c r="D566" s="444">
        <v>10</v>
      </c>
      <c r="E566" s="311"/>
      <c r="F566" s="315"/>
      <c r="G566" s="315"/>
      <c r="H566" s="316"/>
    </row>
    <row r="567" spans="1:8" s="56" customFormat="1" ht="30.75" customHeight="1" hidden="1" outlineLevel="1">
      <c r="A567" s="490"/>
      <c r="B567" s="442" t="s">
        <v>347</v>
      </c>
      <c r="C567" s="443" t="s">
        <v>87</v>
      </c>
      <c r="D567" s="444">
        <v>14</v>
      </c>
      <c r="E567" s="311"/>
      <c r="F567" s="315"/>
      <c r="G567" s="315"/>
      <c r="H567" s="316"/>
    </row>
    <row r="568" spans="1:8" s="56" customFormat="1" ht="30.75" customHeight="1" hidden="1" outlineLevel="1">
      <c r="A568" s="490"/>
      <c r="B568" s="442" t="s">
        <v>347</v>
      </c>
      <c r="C568" s="443" t="s">
        <v>507</v>
      </c>
      <c r="D568" s="444">
        <v>55</v>
      </c>
      <c r="E568" s="311"/>
      <c r="F568" s="315"/>
      <c r="G568" s="315"/>
      <c r="H568" s="316"/>
    </row>
    <row r="569" spans="1:8" s="56" customFormat="1" ht="30.75" customHeight="1" hidden="1" outlineLevel="1">
      <c r="A569" s="490"/>
      <c r="B569" s="442" t="s">
        <v>347</v>
      </c>
      <c r="C569" s="443" t="s">
        <v>351</v>
      </c>
      <c r="D569" s="444">
        <v>23</v>
      </c>
      <c r="E569" s="311"/>
      <c r="F569" s="315"/>
      <c r="G569" s="315"/>
      <c r="H569" s="316"/>
    </row>
    <row r="570" spans="1:8" s="56" customFormat="1" ht="11.25" hidden="1" outlineLevel="1">
      <c r="A570" s="490"/>
      <c r="B570" s="442" t="s">
        <v>347</v>
      </c>
      <c r="C570" s="443" t="s">
        <v>263</v>
      </c>
      <c r="D570" s="444">
        <v>23</v>
      </c>
      <c r="E570" s="311"/>
      <c r="F570" s="315"/>
      <c r="G570" s="315"/>
      <c r="H570" s="316"/>
    </row>
    <row r="571" spans="1:8" s="56" customFormat="1" ht="11.25" hidden="1" collapsed="1">
      <c r="A571" s="490"/>
      <c r="B571" s="440" t="s">
        <v>353</v>
      </c>
      <c r="C571" s="313">
        <v>8</v>
      </c>
      <c r="D571" s="441">
        <f>SUM(D572:D579)</f>
        <v>206</v>
      </c>
      <c r="E571" s="311">
        <f>D571/C571</f>
        <v>25.75</v>
      </c>
      <c r="F571" s="441"/>
      <c r="G571" s="441"/>
      <c r="H571" s="327">
        <f>G571/D571</f>
        <v>0</v>
      </c>
    </row>
    <row r="572" spans="1:8" s="56" customFormat="1" ht="11.25" hidden="1" outlineLevel="1">
      <c r="A572" s="490"/>
      <c r="B572" s="442" t="s">
        <v>353</v>
      </c>
      <c r="C572" s="443" t="s">
        <v>354</v>
      </c>
      <c r="D572" s="444">
        <v>10</v>
      </c>
      <c r="E572" s="311"/>
      <c r="F572" s="315"/>
      <c r="G572" s="315"/>
      <c r="H572" s="316"/>
    </row>
    <row r="573" spans="1:8" s="56" customFormat="1" ht="11.25" hidden="1" outlineLevel="1">
      <c r="A573" s="490"/>
      <c r="B573" s="442" t="s">
        <v>353</v>
      </c>
      <c r="C573" s="443" t="s">
        <v>355</v>
      </c>
      <c r="D573" s="444">
        <v>32</v>
      </c>
      <c r="E573" s="311"/>
      <c r="F573" s="315"/>
      <c r="G573" s="315"/>
      <c r="H573" s="316"/>
    </row>
    <row r="574" spans="1:8" s="56" customFormat="1" ht="11.25" hidden="1" outlineLevel="1">
      <c r="A574" s="490"/>
      <c r="B574" s="442" t="s">
        <v>353</v>
      </c>
      <c r="C574" s="443" t="s">
        <v>432</v>
      </c>
      <c r="D574" s="444">
        <v>17</v>
      </c>
      <c r="E574" s="311"/>
      <c r="F574" s="315"/>
      <c r="G574" s="315"/>
      <c r="H574" s="316"/>
    </row>
    <row r="575" spans="1:8" s="56" customFormat="1" ht="11.25" hidden="1" outlineLevel="1">
      <c r="A575" s="490"/>
      <c r="B575" s="442" t="s">
        <v>353</v>
      </c>
      <c r="C575" s="443" t="s">
        <v>356</v>
      </c>
      <c r="D575" s="444">
        <v>11</v>
      </c>
      <c r="E575" s="311"/>
      <c r="F575" s="315"/>
      <c r="G575" s="315"/>
      <c r="H575" s="316"/>
    </row>
    <row r="576" spans="1:8" s="56" customFormat="1" ht="11.25" hidden="1" outlineLevel="1">
      <c r="A576" s="490"/>
      <c r="B576" s="442" t="s">
        <v>353</v>
      </c>
      <c r="C576" s="443" t="s">
        <v>374</v>
      </c>
      <c r="D576" s="444">
        <v>2</v>
      </c>
      <c r="E576" s="311"/>
      <c r="F576" s="315"/>
      <c r="G576" s="315"/>
      <c r="H576" s="316"/>
    </row>
    <row r="577" spans="1:8" s="56" customFormat="1" ht="11.25" hidden="1" outlineLevel="1">
      <c r="A577" s="490"/>
      <c r="B577" s="442" t="s">
        <v>353</v>
      </c>
      <c r="C577" s="443" t="s">
        <v>245</v>
      </c>
      <c r="D577" s="444">
        <v>41</v>
      </c>
      <c r="E577" s="311"/>
      <c r="F577" s="315"/>
      <c r="G577" s="315"/>
      <c r="H577" s="316"/>
    </row>
    <row r="578" spans="1:8" s="56" customFormat="1" ht="11.25" hidden="1" outlineLevel="1">
      <c r="A578" s="490"/>
      <c r="B578" s="442" t="s">
        <v>353</v>
      </c>
      <c r="C578" s="443" t="s">
        <v>357</v>
      </c>
      <c r="D578" s="444">
        <v>73</v>
      </c>
      <c r="E578" s="311"/>
      <c r="F578" s="315"/>
      <c r="G578" s="315"/>
      <c r="H578" s="316"/>
    </row>
    <row r="579" spans="1:8" s="56" customFormat="1" ht="11.25" hidden="1" outlineLevel="1">
      <c r="A579" s="490"/>
      <c r="B579" s="442" t="s">
        <v>353</v>
      </c>
      <c r="C579" s="443" t="s">
        <v>454</v>
      </c>
      <c r="D579" s="444">
        <v>20</v>
      </c>
      <c r="E579" s="311"/>
      <c r="F579" s="315"/>
      <c r="G579" s="315"/>
      <c r="H579" s="316"/>
    </row>
    <row r="580" spans="1:8" s="56" customFormat="1" ht="11.25" hidden="1" collapsed="1">
      <c r="A580" s="490"/>
      <c r="B580" s="440" t="s">
        <v>581</v>
      </c>
      <c r="C580" s="313">
        <v>3</v>
      </c>
      <c r="D580" s="441">
        <f>SUM(D581:D583)</f>
        <v>63</v>
      </c>
      <c r="E580" s="311">
        <f>D580/C580</f>
        <v>21</v>
      </c>
      <c r="F580" s="441"/>
      <c r="G580" s="441"/>
      <c r="H580" s="327">
        <f>G580/D580</f>
        <v>0</v>
      </c>
    </row>
    <row r="581" spans="1:8" s="56" customFormat="1" ht="11.25" hidden="1" outlineLevel="1">
      <c r="A581" s="490"/>
      <c r="B581" s="442" t="s">
        <v>358</v>
      </c>
      <c r="C581" s="443" t="s">
        <v>359</v>
      </c>
      <c r="D581" s="444">
        <v>13</v>
      </c>
      <c r="E581" s="311"/>
      <c r="F581" s="315"/>
      <c r="G581" s="315"/>
      <c r="H581" s="316"/>
    </row>
    <row r="582" spans="1:8" s="56" customFormat="1" ht="11.25" hidden="1" outlineLevel="1">
      <c r="A582" s="490"/>
      <c r="B582" s="442" t="s">
        <v>358</v>
      </c>
      <c r="C582" s="443" t="s">
        <v>360</v>
      </c>
      <c r="D582" s="444">
        <v>40</v>
      </c>
      <c r="E582" s="311"/>
      <c r="F582" s="315"/>
      <c r="G582" s="315"/>
      <c r="H582" s="316"/>
    </row>
    <row r="583" spans="1:8" s="56" customFormat="1" ht="11.25" hidden="1" outlineLevel="1">
      <c r="A583" s="490"/>
      <c r="B583" s="442" t="s">
        <v>358</v>
      </c>
      <c r="C583" s="443" t="s">
        <v>361</v>
      </c>
      <c r="D583" s="444">
        <v>10</v>
      </c>
      <c r="E583" s="311"/>
      <c r="F583" s="315"/>
      <c r="G583" s="315"/>
      <c r="H583" s="316"/>
    </row>
    <row r="584" spans="1:8" s="299" customFormat="1" ht="33.75" customHeight="1" collapsed="1">
      <c r="A584" s="490"/>
      <c r="B584" s="440" t="s">
        <v>562</v>
      </c>
      <c r="C584" s="394">
        <f>C430+C447+C452+C458+C464+C483+C501+C516+C533+C546+C552+C562+C571+C580</f>
        <v>140</v>
      </c>
      <c r="D584" s="394">
        <f>D430+D447+D452+D458+D464+D483+D501+D516+D533+D546+D552+D562+D571+D580</f>
        <v>5029</v>
      </c>
      <c r="E584" s="311">
        <f>D584/C584</f>
        <v>35.92142857142857</v>
      </c>
      <c r="F584" s="394">
        <f>F430+F447+F452+F458+F464+F483+F501+F516+F533+F546+F552+F562+F571+F580</f>
        <v>0</v>
      </c>
      <c r="G584" s="394">
        <f>G430+G447+G452+G458+G464+G483+G501+G516+G533+G546+G552+G562+G571+G580</f>
        <v>0</v>
      </c>
      <c r="H584" s="312">
        <f>G584/D584</f>
        <v>0</v>
      </c>
    </row>
    <row r="585" spans="1:8" s="298" customFormat="1" ht="29.25" customHeight="1">
      <c r="A585" s="494" t="s">
        <v>539</v>
      </c>
      <c r="B585" s="494"/>
      <c r="C585" s="306">
        <f>C27+C162+C255+C301+C382+C429+C584</f>
        <v>508</v>
      </c>
      <c r="D585" s="306">
        <f>D27+D162+D255+D301+D382+D429+D584</f>
        <v>15542</v>
      </c>
      <c r="E585" s="307">
        <f>D585/C585</f>
        <v>30.594488188976378</v>
      </c>
      <c r="F585" s="306">
        <f>F27+F162+F255+F301+F382+F429+F584</f>
        <v>0</v>
      </c>
      <c r="G585" s="306">
        <f>G27+G162+G255+G301+G382+G429+G584</f>
        <v>0</v>
      </c>
      <c r="H585" s="308">
        <f>G585/D585</f>
        <v>0</v>
      </c>
    </row>
    <row r="586" ht="11.25"/>
    <row r="587" spans="6:7" ht="11.25">
      <c r="F587" s="456"/>
      <c r="G587" s="456"/>
    </row>
    <row r="1168" ht="11.25"/>
    <row r="1169" ht="11.25"/>
    <row r="1170" ht="11.25"/>
    <row r="1171" ht="11.25"/>
    <row r="1172" ht="11.25"/>
    <row r="1173" ht="11.25"/>
    <row r="1174" ht="11.25"/>
    <row r="1175" ht="11.25"/>
    <row r="1176" ht="11.25"/>
    <row r="1177" ht="11.25"/>
    <row r="1178" ht="11.25"/>
    <row r="1179" ht="11.25"/>
    <row r="1180" ht="11.25"/>
    <row r="1181" ht="11.25"/>
    <row r="1182" ht="11.25"/>
    <row r="1183" ht="11.25"/>
    <row r="1184" ht="11.25"/>
    <row r="1185" ht="11.25"/>
    <row r="1186" ht="11.25"/>
    <row r="1187" ht="11.25"/>
    <row r="1188" ht="11.25"/>
    <row r="1189" ht="11.25"/>
    <row r="1190" ht="11.25"/>
    <row r="1191" ht="11.25"/>
    <row r="1192" ht="11.25"/>
    <row r="1193" ht="11.25"/>
    <row r="1194" ht="11.25"/>
    <row r="1195" ht="11.25"/>
    <row r="1196" ht="11.25"/>
    <row r="1197" ht="11.25"/>
    <row r="1198" ht="11.25"/>
    <row r="1199" ht="11.25"/>
    <row r="1200" ht="11.25"/>
    <row r="1201" ht="11.25"/>
    <row r="1202" ht="11.25"/>
    <row r="1203" ht="11.25"/>
    <row r="1204" ht="11.25"/>
    <row r="1205" ht="11.25"/>
    <row r="1206" ht="11.25"/>
    <row r="1207" ht="11.25"/>
    <row r="1208" ht="11.25"/>
    <row r="1209" ht="11.25"/>
    <row r="1210" ht="11.25"/>
    <row r="1211" ht="11.25"/>
    <row r="1212" ht="11.25"/>
    <row r="1213" ht="11.25"/>
    <row r="1214" ht="11.25"/>
    <row r="1215" ht="11.25"/>
    <row r="1216" ht="11.25"/>
    <row r="1217" ht="11.25"/>
    <row r="1218" ht="11.25"/>
    <row r="1219" ht="11.25"/>
    <row r="1220" ht="11.25"/>
    <row r="1221" ht="11.25"/>
    <row r="1306" ht="11.25"/>
  </sheetData>
  <sheetProtection selectLockedCells="1" selectUnlockedCells="1"/>
  <mergeCells count="15">
    <mergeCell ref="H3:H5"/>
    <mergeCell ref="A6:A27"/>
    <mergeCell ref="A163:A255"/>
    <mergeCell ref="A256:A301"/>
    <mergeCell ref="A3:A5"/>
    <mergeCell ref="B3:B5"/>
    <mergeCell ref="C3:C5"/>
    <mergeCell ref="D3:D5"/>
    <mergeCell ref="E3:E5"/>
    <mergeCell ref="F3:F5"/>
    <mergeCell ref="A302:A382"/>
    <mergeCell ref="A383:A429"/>
    <mergeCell ref="A430:A584"/>
    <mergeCell ref="A585:B585"/>
    <mergeCell ref="G3:G5"/>
  </mergeCells>
  <conditionalFormatting sqref="A3:D5">
    <cfRule type="cellIs" priority="1" dxfId="2" operator="equal" stopIfTrue="1">
      <formula>0</formula>
    </cfRule>
  </conditionalFormatting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</dc:creator>
  <cp:keywords/>
  <dc:description/>
  <cp:lastModifiedBy>Dmitriy</cp:lastModifiedBy>
  <dcterms:created xsi:type="dcterms:W3CDTF">2010-11-17T11:30:49Z</dcterms:created>
  <dcterms:modified xsi:type="dcterms:W3CDTF">2012-07-26T14:24:15Z</dcterms:modified>
  <cp:category/>
  <cp:version/>
  <cp:contentType/>
  <cp:contentStatus/>
</cp:coreProperties>
</file>